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20" windowWidth="8505" windowHeight="4530" activeTab="13"/>
  </bookViews>
  <sheets>
    <sheet name="1_部门收支总表" sheetId="1" r:id="rId1"/>
    <sheet name="1_1部门收入总表" sheetId="2" r:id="rId2"/>
    <sheet name="1_2部门支出总表" sheetId="3" r:id="rId3"/>
    <sheet name="2_财政拨款收支总表" sheetId="4" r:id="rId4"/>
    <sheet name="2_1财政拨款支出预算表" sheetId="5" r:id="rId5"/>
    <sheet name="3_一般公共预算支出预算表" sheetId="6" r:id="rId6"/>
    <sheet name="3_1一般公共预算基本支出预算表" sheetId="7" r:id="rId7"/>
    <sheet name="3_2一般公共预算项目支出预算表" sheetId="8" r:id="rId8"/>
    <sheet name="3_3一般公共预算“三公”经费支出预算表" sheetId="9" r:id="rId9"/>
    <sheet name="4_政府性基金支出预算表" sheetId="10" r:id="rId10"/>
    <sheet name="4_1政府性基金预算“三公”经费支出预算表" sheetId="11" r:id="rId11"/>
    <sheet name="5_国有资本经营预算支出预算表" sheetId="12" r:id="rId12"/>
    <sheet name="6_部门整体支出绩效目标" sheetId="13" r:id="rId13"/>
    <sheet name="6_1部门预算项目绩效目标" sheetId="14" r:id="rId14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2">'1_2部门支出总表'!$A$1:$J$15</definedName>
    <definedName name="_xlnm.Print_Area" localSheetId="4">'2_1财政拨款支出预算表'!$A$1:$AN$18</definedName>
    <definedName name="_xlnm.Print_Area" localSheetId="3">'2_财政拨款收支总表'!$A$1:$L$38</definedName>
    <definedName name="_xlnm.Print_Area" localSheetId="6">'3_1一般公共预算基本支出预算表'!$A$1:$G$30</definedName>
    <definedName name="_xlnm.Print_Area" localSheetId="13">'6_1部门预算项目绩效目标'!$A$1:$K$35</definedName>
    <definedName name="_xlnm.Print_Area" localSheetId="12">'6_部门整体支出绩效目标'!$A$1:$AC$12</definedName>
    <definedName name="_xlnm.Print_Area">#N/A</definedName>
    <definedName name="_xlnm.Print_Titles" localSheetId="1">'1_1部门收入总表'!$1:$6</definedName>
    <definedName name="_xlnm.Print_Titles" localSheetId="2">'1_2部门支出总表'!$1:$6</definedName>
    <definedName name="_xlnm.Print_Titles" localSheetId="4">'2_1财政拨款支出预算表'!$D:$D,'2_1财政拨款支出预算表'!$1:$7</definedName>
    <definedName name="_xlnm.Print_Titles" localSheetId="6">'3_1一般公共预算基本支出预算表'!$1:$6</definedName>
    <definedName name="_xlnm.Print_Titles" localSheetId="7">'3_2一般公共预算项目支出预算表'!$1:$6</definedName>
    <definedName name="_xlnm.Print_Titles" localSheetId="8">'3_3一般公共预算“三公”经费支出预算表'!$1:$6</definedName>
    <definedName name="_xlnm.Print_Titles" localSheetId="5">'3_一般公共预算支出预算表'!$1:$6</definedName>
    <definedName name="_xlnm.Print_Titles" localSheetId="10">'4_1政府性基金预算“三公”经费支出预算表'!$2:$6</definedName>
    <definedName name="_xlnm.Print_Titles" localSheetId="9">'4_政府性基金支出预算表'!$1:$6</definedName>
    <definedName name="_xlnm.Print_Titles" localSheetId="11">'5_国有资本经营预算支出预算表'!$1:$6</definedName>
    <definedName name="_xlnm.Print_Titles" localSheetId="13">'6_1部门预算项目绩效目标'!$1:$6</definedName>
    <definedName name="_xlnm.Print_Titles" localSheetId="12">'6_部门整体支出绩效目标'!$1:$7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B35" i="1"/>
  <c r="F35"/>
  <c r="F40" s="1"/>
  <c r="B40"/>
  <c r="F7" i="2"/>
  <c r="F8"/>
  <c r="F9"/>
  <c r="F10"/>
  <c r="F11"/>
  <c r="F12"/>
  <c r="F13"/>
  <c r="F14"/>
  <c r="F15"/>
  <c r="F7" i="3"/>
  <c r="F8"/>
  <c r="F9"/>
  <c r="F10"/>
  <c r="F11"/>
  <c r="F12"/>
  <c r="F13"/>
  <c r="F14"/>
  <c r="F15"/>
  <c r="B7" i="4"/>
  <c r="B38" s="1"/>
  <c r="E7"/>
  <c r="F7"/>
  <c r="G7"/>
  <c r="H7"/>
  <c r="J7"/>
  <c r="K7"/>
  <c r="L7"/>
  <c r="D8"/>
  <c r="D7" s="1"/>
  <c r="D38" s="1"/>
  <c r="D9"/>
  <c r="D10"/>
  <c r="B11"/>
  <c r="D11"/>
  <c r="D12"/>
  <c r="D13"/>
  <c r="D14"/>
  <c r="D15"/>
  <c r="D16"/>
  <c r="D17"/>
  <c r="D18"/>
  <c r="J18"/>
  <c r="J38" s="1"/>
  <c r="K18"/>
  <c r="K38" s="1"/>
  <c r="L18"/>
  <c r="L38" s="1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E38"/>
  <c r="F38"/>
  <c r="G38"/>
  <c r="H38"/>
  <c r="F8" i="5"/>
  <c r="G8"/>
  <c r="J8"/>
  <c r="M8"/>
  <c r="Q8"/>
  <c r="P8" s="1"/>
  <c r="V8"/>
  <c r="Z8"/>
  <c r="Y8" s="1"/>
  <c r="AC8"/>
  <c r="AF8"/>
  <c r="AI8"/>
  <c r="AL8"/>
  <c r="G9"/>
  <c r="J9"/>
  <c r="M9"/>
  <c r="F9" s="1"/>
  <c r="E9" s="1"/>
  <c r="P9"/>
  <c r="Q9"/>
  <c r="V9"/>
  <c r="Z9"/>
  <c r="Y9" s="1"/>
  <c r="AC9"/>
  <c r="AF9"/>
  <c r="AI9"/>
  <c r="AL9"/>
  <c r="G10"/>
  <c r="F10" s="1"/>
  <c r="E10" s="1"/>
  <c r="J10"/>
  <c r="M10"/>
  <c r="P10"/>
  <c r="Q10"/>
  <c r="V10"/>
  <c r="Y10"/>
  <c r="Z10"/>
  <c r="AC10"/>
  <c r="AF10"/>
  <c r="AI10"/>
  <c r="AL10"/>
  <c r="F11"/>
  <c r="G11"/>
  <c r="J11"/>
  <c r="M11"/>
  <c r="Q11"/>
  <c r="P11" s="1"/>
  <c r="E11" s="1"/>
  <c r="V11"/>
  <c r="Z11"/>
  <c r="Y11" s="1"/>
  <c r="AC11"/>
  <c r="AF11"/>
  <c r="AI11"/>
  <c r="AL11"/>
  <c r="G12"/>
  <c r="J12"/>
  <c r="M12"/>
  <c r="F12" s="1"/>
  <c r="P12"/>
  <c r="Q12"/>
  <c r="V12"/>
  <c r="Z12"/>
  <c r="Y12" s="1"/>
  <c r="AC12"/>
  <c r="AF12"/>
  <c r="AI12"/>
  <c r="AL12"/>
  <c r="G13"/>
  <c r="F13" s="1"/>
  <c r="E13" s="1"/>
  <c r="J13"/>
  <c r="M13"/>
  <c r="P13"/>
  <c r="Q13"/>
  <c r="V13"/>
  <c r="Y13"/>
  <c r="Z13"/>
  <c r="AC13"/>
  <c r="AF13"/>
  <c r="AI13"/>
  <c r="AL13"/>
  <c r="F14"/>
  <c r="G14"/>
  <c r="J14"/>
  <c r="M14"/>
  <c r="Q14"/>
  <c r="P14" s="1"/>
  <c r="E14" s="1"/>
  <c r="V14"/>
  <c r="Z14"/>
  <c r="Y14" s="1"/>
  <c r="AC14"/>
  <c r="AF14"/>
  <c r="AI14"/>
  <c r="AL14"/>
  <c r="G15"/>
  <c r="J15"/>
  <c r="M15"/>
  <c r="F15" s="1"/>
  <c r="P15"/>
  <c r="Q15"/>
  <c r="V15"/>
  <c r="Z15"/>
  <c r="Y15" s="1"/>
  <c r="AC15"/>
  <c r="AF15"/>
  <c r="AI15"/>
  <c r="AL15"/>
  <c r="G16"/>
  <c r="F16" s="1"/>
  <c r="E16" s="1"/>
  <c r="J16"/>
  <c r="M16"/>
  <c r="P16"/>
  <c r="Q16"/>
  <c r="V16"/>
  <c r="Y16"/>
  <c r="Z16"/>
  <c r="AC16"/>
  <c r="AF16"/>
  <c r="AI16"/>
  <c r="AL16"/>
  <c r="F17"/>
  <c r="G17"/>
  <c r="J17"/>
  <c r="M17"/>
  <c r="Q17"/>
  <c r="P17" s="1"/>
  <c r="V17"/>
  <c r="Z17"/>
  <c r="Y17" s="1"/>
  <c r="AC17"/>
  <c r="AF17"/>
  <c r="AI17"/>
  <c r="AL17"/>
  <c r="G18"/>
  <c r="J18"/>
  <c r="M18"/>
  <c r="F18" s="1"/>
  <c r="E18" s="1"/>
  <c r="P18"/>
  <c r="Q18"/>
  <c r="V18"/>
  <c r="Z18"/>
  <c r="Y18" s="1"/>
  <c r="AC18"/>
  <c r="AF18"/>
  <c r="AI18"/>
  <c r="AL18"/>
  <c r="F7" i="6"/>
  <c r="G7"/>
  <c r="F8"/>
  <c r="G8"/>
  <c r="F9"/>
  <c r="G9"/>
  <c r="F10"/>
  <c r="G10"/>
  <c r="F11"/>
  <c r="G11"/>
  <c r="F12"/>
  <c r="G12"/>
  <c r="F13"/>
  <c r="G13"/>
  <c r="F14"/>
  <c r="G14"/>
  <c r="F15"/>
  <c r="G15"/>
  <c r="F7" i="8"/>
  <c r="J7"/>
  <c r="F8"/>
  <c r="J8"/>
  <c r="J9"/>
  <c r="F9" s="1"/>
  <c r="F10"/>
  <c r="J10"/>
  <c r="F11"/>
  <c r="J11"/>
  <c r="J12"/>
  <c r="F12" s="1"/>
  <c r="F13"/>
  <c r="J13"/>
  <c r="F14"/>
  <c r="J14"/>
  <c r="E7" i="9"/>
  <c r="C7" s="1"/>
  <c r="C8"/>
  <c r="E8"/>
  <c r="F7" i="10"/>
  <c r="G7"/>
  <c r="J7"/>
  <c r="M7"/>
  <c r="G8"/>
  <c r="J8"/>
  <c r="F8" s="1"/>
  <c r="M8"/>
  <c r="G9"/>
  <c r="F9" s="1"/>
  <c r="J9"/>
  <c r="M9"/>
  <c r="F10"/>
  <c r="G10"/>
  <c r="J10"/>
  <c r="M10"/>
  <c r="G11"/>
  <c r="J11"/>
  <c r="F11" s="1"/>
  <c r="M11"/>
  <c r="G12"/>
  <c r="F12" s="1"/>
  <c r="J12"/>
  <c r="M12"/>
  <c r="F13"/>
  <c r="G13"/>
  <c r="J13"/>
  <c r="M13"/>
  <c r="G14"/>
  <c r="J14"/>
  <c r="F14" s="1"/>
  <c r="M14"/>
  <c r="G15"/>
  <c r="F15" s="1"/>
  <c r="J15"/>
  <c r="M15"/>
  <c r="F16"/>
  <c r="G16"/>
  <c r="J16"/>
  <c r="M16"/>
  <c r="C7" i="11"/>
  <c r="E7"/>
  <c r="C8"/>
  <c r="E8"/>
  <c r="E9"/>
  <c r="C9" s="1"/>
  <c r="C10"/>
  <c r="E10"/>
  <c r="C11"/>
  <c r="E11"/>
  <c r="E12"/>
  <c r="C12" s="1"/>
  <c r="C13"/>
  <c r="E13"/>
  <c r="C14"/>
  <c r="E14"/>
  <c r="E15"/>
  <c r="C15" s="1"/>
  <c r="C16"/>
  <c r="E16"/>
  <c r="F7" i="12"/>
  <c r="F8"/>
  <c r="F9"/>
  <c r="F10"/>
  <c r="F11"/>
  <c r="F12"/>
  <c r="F13"/>
  <c r="F14"/>
  <c r="F15"/>
  <c r="F16"/>
  <c r="B8" i="13"/>
  <c r="F8"/>
  <c r="J8"/>
  <c r="B9"/>
  <c r="F9"/>
  <c r="J9"/>
  <c r="B10"/>
  <c r="F10"/>
  <c r="J10"/>
  <c r="B11"/>
  <c r="F11"/>
  <c r="J11"/>
  <c r="B12"/>
  <c r="F12"/>
  <c r="J12"/>
  <c r="D7" i="1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E15" i="5" l="1"/>
  <c r="E17"/>
  <c r="E8"/>
  <c r="E12"/>
</calcChain>
</file>

<file path=xl/sharedStrings.xml><?xml version="1.0" encoding="utf-8"?>
<sst xmlns="http://schemas.openxmlformats.org/spreadsheetml/2006/main" count="1495" uniqueCount="501">
  <si>
    <t>表1</t>
  </si>
  <si>
    <t>部门收支总表</t>
  </si>
  <si>
    <t>单位名称：苍溪县机关事务服务中心</t>
  </si>
  <si>
    <t>单位：元</t>
  </si>
  <si>
    <t>收    入</t>
  </si>
  <si>
    <t>支    出</t>
  </si>
  <si>
    <t>项    目</t>
  </si>
  <si>
    <t>2020年预算数</t>
  </si>
  <si>
    <t>项  目（按功能分类）</t>
  </si>
  <si>
    <t>项  目（按经济分类）</t>
  </si>
  <si>
    <t>一、一般公共预算拨款收入</t>
  </si>
  <si>
    <t>一、一般公共服务支出</t>
  </si>
  <si>
    <t>一、工资福利支出</t>
  </si>
  <si>
    <t>二、政府性基金预算拨款收入</t>
  </si>
  <si>
    <t>二、外交支出</t>
  </si>
  <si>
    <t>二、商品和服务支出</t>
  </si>
  <si>
    <t>三、国有资本经营预算拨款收入</t>
  </si>
  <si>
    <t>三、国防支出</t>
  </si>
  <si>
    <t>三、对个人和家庭的补助</t>
  </si>
  <si>
    <t>四、事业收入</t>
  </si>
  <si>
    <t>四、公共安全支出</t>
  </si>
  <si>
    <t>四、债务利息及费用支出</t>
  </si>
  <si>
    <t>五、事业单位经营收入</t>
  </si>
  <si>
    <t>五、教育支出</t>
  </si>
  <si>
    <t>五、资本性支出（基本建设）</t>
  </si>
  <si>
    <t>六、转移性收入</t>
  </si>
  <si>
    <t/>
  </si>
  <si>
    <t>六、科学技术支出</t>
  </si>
  <si>
    <t>六、资本性支出</t>
  </si>
  <si>
    <t>七、其他收入</t>
  </si>
  <si>
    <t>七、文化旅游体育与传媒支出</t>
  </si>
  <si>
    <t>七、对企业补助（基本建设）</t>
  </si>
  <si>
    <t>八、社会保障和就业支出</t>
  </si>
  <si>
    <t>八、对企业补助</t>
  </si>
  <si>
    <t>九、社会保险基金支出</t>
  </si>
  <si>
    <t>九、对社会保障基金补助</t>
  </si>
  <si>
    <t>十、卫生健康支出</t>
  </si>
  <si>
    <t>十、其他支出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</si>
  <si>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</si>
  <si>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</si>
  <si>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</si>
  <si>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</si>
  <si>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</si>
  <si>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</si>
  <si>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</si>
  <si>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</si>
  <si>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</si>
  <si>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</si>
  <si>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</si>
  <si>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</si>
  <si>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</si>
  <si>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</si>
  <si>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</si>
  <si>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</si>
  <si>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</si>
  <si>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</si>
  <si>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</si>
  <si>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</si>
  <si>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</si>
  <si>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金额95(工资福利支出)</t>
  </si>
  <si>
    <t>八、用事业基金弥补收支差额</t>
  </si>
  <si>
    <t>三十、事业单位结余分配</t>
  </si>
  <si>
    <t>九、上年结转</t>
  </si>
  <si>
    <t xml:space="preserve">    其中：转入事业基金</t>
  </si>
  <si>
    <t>三十一、结转下年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</si>
  <si>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</si>
  <si>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</si>
  <si>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</si>
  <si>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</si>
  <si>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</si>
  <si>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</si>
  <si>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</si>
  <si>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</si>
  <si>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</si>
  <si>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</si>
  <si>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</si>
  <si>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</si>
  <si>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</si>
  <si>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</si>
  <si>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</si>
  <si>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</si>
  <si>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</si>
  <si>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</si>
  <si>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</si>
  <si>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</si>
  <si>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</si>
  <si>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</si>
  <si>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</si>
  <si>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</si>
  <si>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</si>
  <si>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</si>
  <si>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</si>
  <si>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行政股</t>
  </si>
  <si>
    <t>430601</t>
  </si>
  <si>
    <t xml:space="preserve">  苍溪县机关事务服务中心</t>
  </si>
  <si>
    <t>201</t>
  </si>
  <si>
    <t>03</t>
  </si>
  <si>
    <t>05</t>
  </si>
  <si>
    <t xml:space="preserve">  430601</t>
  </si>
  <si>
    <t xml:space="preserve">    专项业务活动</t>
  </si>
  <si>
    <t>50</t>
  </si>
  <si>
    <t xml:space="preserve">    事业运行(政府办公厅（室）及相关机构事务)</t>
  </si>
  <si>
    <t>208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</si>
  <si>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</si>
  <si>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</si>
  <si>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</si>
  <si>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</si>
  <si>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</si>
  <si>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02</t>
  </si>
  <si>
    <t xml:space="preserve">    事业单位医疗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</si>
  <si>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</si>
  <si>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</si>
  <si>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</si>
  <si>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</si>
  <si>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</si>
  <si>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</si>
  <si>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</si>
  <si>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</si>
  <si>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</si>
  <si>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</si>
  <si>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</si>
  <si>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单位名称</t>
  </si>
  <si>
    <t>收          入</t>
  </si>
  <si>
    <t>支             出</t>
  </si>
  <si>
    <t>项  目</t>
  </si>
  <si>
    <t>2020年
预算数</t>
  </si>
  <si>
    <t>当年财政拨款安排</t>
  </si>
  <si>
    <t>上年财政拨_x000D_
款资金结转</t>
  </si>
  <si>
    <t>项  目_x000D_
(按支出性质和经济分类)</t>
  </si>
  <si>
    <t>一般公共预算拨款</t>
  </si>
  <si>
    <t>政府性基金_x000D_
安排</t>
  </si>
  <si>
    <t>国有资本经营预算安排</t>
  </si>
  <si>
    <t>一、本年收入</t>
  </si>
  <si>
    <t>一、本年支出</t>
  </si>
  <si>
    <t>支出性质分类</t>
  </si>
  <si>
    <t xml:space="preserve"> 一般公共预算拨款收入</t>
  </si>
  <si>
    <t xml:space="preserve"> 一般公共服务支出</t>
  </si>
  <si>
    <t>一、基本支出</t>
  </si>
  <si>
    <t xml:space="preserve"> 政府性基金预算拨款收入</t>
  </si>
  <si>
    <t xml:space="preserve"> 外交支出</t>
  </si>
  <si>
    <t xml:space="preserve"> 其中:人员经费</t>
  </si>
  <si>
    <t xml:space="preserve"> 国有资本经营预算拨款收入</t>
  </si>
  <si>
    <t xml:space="preserve"> 国防支出</t>
  </si>
  <si>
    <t xml:space="preserve">      日常公用经费</t>
  </si>
  <si>
    <t>二、上年结转</t>
  </si>
  <si>
    <t xml:space="preserve"> 公共安全支出</t>
  </si>
  <si>
    <t>二、项目支出</t>
  </si>
  <si>
    <t xml:space="preserve"> 教育支出</t>
  </si>
  <si>
    <t xml:space="preserve"> 行政事业类项目</t>
  </si>
  <si>
    <t xml:space="preserve"> 科学技术支出</t>
  </si>
  <si>
    <t xml:space="preserve"> 基本建设类项目</t>
  </si>
  <si>
    <t xml:space="preserve"> 文化旅游体育与传媒支出</t>
  </si>
  <si>
    <t xml:space="preserve"> 上年财政拨款资金结转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</si>
  <si>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</si>
  <si>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</si>
  <si>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</si>
  <si>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</si>
  <si>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>支出经济分类</t>
  </si>
  <si>
    <t xml:space="preserve"> 城乡社区支出</t>
  </si>
  <si>
    <t xml:space="preserve"> 工资福利支出</t>
  </si>
  <si>
    <t xml:space="preserve"> 农林水支出</t>
  </si>
  <si>
    <t xml:space="preserve"> 商品和服务支出</t>
  </si>
  <si>
    <t xml:space="preserve"> 交通运输支出</t>
  </si>
  <si>
    <t xml:space="preserve"> 对个人和家庭的补助</t>
  </si>
  <si>
    <t xml:space="preserve"> 资源勘探信息等支出</t>
  </si>
  <si>
    <t xml:space="preserve"> 债务利息及费用支出</t>
  </si>
  <si>
    <t xml:space="preserve"> 商业服务业等支出</t>
  </si>
  <si>
    <t xml:space="preserve"> 资本性支出（二）</t>
  </si>
  <si>
    <t xml:space="preserve"> 金融支出</t>
  </si>
  <si>
    <t xml:space="preserve"> 资本性支出</t>
  </si>
  <si>
    <t xml:space="preserve"> 援助其他地区支出</t>
  </si>
  <si>
    <t xml:space="preserve"> 对企业补助（二）</t>
  </si>
  <si>
    <t xml:space="preserve"> 自然资源海洋气象等支出</t>
  </si>
  <si>
    <t xml:space="preserve"> 对企业补助</t>
  </si>
  <si>
    <t xml:space="preserve"> 住房保障支出</t>
  </si>
  <si>
    <t xml:space="preserve"> 对社会保障基金补助</t>
  </si>
  <si>
    <t xml:space="preserve"> 粮油物资储备支出</t>
  </si>
  <si>
    <t xml:space="preserve"> 其他支出</t>
  </si>
  <si>
    <t xml:space="preserve"> 国有资本经营预算支出</t>
  </si>
  <si>
    <t xml:space="preserve"> 灾害防治及应急管理支出</t>
  </si>
  <si>
    <t xml:space="preserve"> 预备费</t>
  </si>
  <si>
    <t xml:space="preserve"> 转移性支出</t>
  </si>
  <si>
    <t xml:space="preserve"> 债务还本支出</t>
  </si>
  <si>
    <t xml:space="preserve"> 债务利息支出</t>
  </si>
  <si>
    <t xml:space="preserve"> 债务发行费用支出</t>
  </si>
  <si>
    <t>二、结转下年</t>
  </si>
  <si>
    <t>收   入   总   计</t>
  </si>
  <si>
    <t>支   出   总   计</t>
  </si>
  <si>
    <t>表2-1</t>
  </si>
  <si>
    <t>财政拨款支出预算表（政府经济分类科目）</t>
  </si>
  <si>
    <t>总计</t>
  </si>
  <si>
    <t>县级自有财力安排</t>
  </si>
  <si>
    <t>上级提前通知转移支付</t>
  </si>
  <si>
    <t>上年结转安排</t>
  </si>
  <si>
    <t>政府性基金安排</t>
  </si>
  <si>
    <t>上年应返还额度结转</t>
  </si>
  <si>
    <t>上年财政拨款资金结转</t>
  </si>
  <si>
    <t>一般性转移支付</t>
  </si>
  <si>
    <t>专项转移支付</t>
  </si>
  <si>
    <t>县机关事务中心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</si>
  <si>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</si>
  <si>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</si>
  <si>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</si>
  <si>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</si>
  <si>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</si>
  <si>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</si>
  <si>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</si>
  <si>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 xml:space="preserve">    对个人和家庭的补助</t>
  </si>
  <si>
    <t>509</t>
  </si>
  <si>
    <t xml:space="preserve">      社会福利和救助</t>
  </si>
  <si>
    <t>99</t>
  </si>
  <si>
    <t xml:space="preserve">    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</si>
  <si>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</si>
  <si>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</si>
  <si>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</si>
  <si>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</si>
  <si>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</si>
  <si>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</si>
  <si>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</si>
  <si>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</si>
  <si>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</si>
  <si>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</si>
  <si>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</si>
  <si>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</si>
  <si>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县级自有财_x000D_
力安排</t>
  </si>
  <si>
    <t>基本工资</t>
  </si>
  <si>
    <t>津贴补贴</t>
  </si>
  <si>
    <t>奖金</t>
  </si>
  <si>
    <t>伙食补助费</t>
  </si>
  <si>
    <t>绩效工资</t>
  </si>
  <si>
    <t>机关事业单_x000D_
位基本养老_x000D_
保险缴费</t>
  </si>
  <si>
    <t>职业年_x000D_
金缴费</t>
  </si>
  <si>
    <t>职工基本医_x000D_
疗保险缴费</t>
  </si>
  <si>
    <t>公务员医疗_x000D_
补助缴费</t>
  </si>
  <si>
    <t>其他社会_x000D_
保障缴费</t>
  </si>
  <si>
    <t>住房公积金</t>
  </si>
  <si>
    <t>医疗费</t>
  </si>
  <si>
    <t>其他工资_x000D_
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</si>
  <si>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</si>
  <si>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</si>
  <si>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</si>
  <si>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</si>
  <si>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</si>
  <si>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</si>
  <si>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</si>
  <si>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</si>
  <si>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</si>
  <si>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</si>
  <si>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因公出国_x000D_
（境）费_x000D_
用</t>
  </si>
  <si>
    <t>维修（护）_x000D_
费</t>
  </si>
  <si>
    <t>租赁费</t>
  </si>
  <si>
    <t>会议费</t>
  </si>
  <si>
    <t>培训费</t>
  </si>
  <si>
    <t>公务接_x000D_
待费</t>
  </si>
  <si>
    <t>专用材_x000D_
料费</t>
  </si>
  <si>
    <t>被装购_x000D_
置费</t>
  </si>
  <si>
    <t>专用燃_x000D_
料费</t>
  </si>
  <si>
    <t>劳务费</t>
  </si>
  <si>
    <t>委托业_x000D_
务费</t>
  </si>
  <si>
    <t>工会经费</t>
  </si>
  <si>
    <t>福利费</t>
  </si>
  <si>
    <t>公务用车运_x000D_
行维护费</t>
  </si>
  <si>
    <t>其他交通_x000D_
费用</t>
  </si>
  <si>
    <t>税金及附_x000D_
加费用</t>
  </si>
  <si>
    <t>其他商品和_x000D_
服务支出</t>
  </si>
  <si>
    <t>离休费</t>
  </si>
  <si>
    <t>退休费</t>
  </si>
  <si>
    <t>退职_x000D_
（役）费</t>
  </si>
  <si>
    <t>抚恤金</t>
  </si>
  <si>
    <t>生活补助</t>
  </si>
  <si>
    <t>救济费</t>
  </si>
  <si>
    <t>医疗费_x000D_
补助</t>
  </si>
  <si>
    <t>助学金</t>
  </si>
  <si>
    <t>奖励金</t>
  </si>
  <si>
    <t>个人农业_x000D_
生产补贴</t>
  </si>
  <si>
    <t>代缴社会_x000D_
保险费</t>
  </si>
  <si>
    <t>其他对个人_x000D_
和家庭的补_x000D_
助支出</t>
  </si>
  <si>
    <t>国内债务_x000D_
付息</t>
  </si>
  <si>
    <t>国内债务_x000D_
发行费用</t>
  </si>
  <si>
    <t>房屋建筑_x000D_
物购建</t>
  </si>
  <si>
    <t>办公设备_x000D_
购置</t>
  </si>
  <si>
    <t>专用设备_x000D_
购置</t>
  </si>
  <si>
    <t>基础设施_x000D_
建设</t>
  </si>
  <si>
    <t>大型修缮</t>
  </si>
  <si>
    <t>信息网络_x000D_
及软件购_x000D_
置更新</t>
  </si>
  <si>
    <t>物资储备</t>
  </si>
  <si>
    <t>公务用车_x000D_
购置</t>
  </si>
  <si>
    <t>其他交通_x000D_
工具购置</t>
  </si>
  <si>
    <t>文物和陈_x000D_
列品购置</t>
  </si>
  <si>
    <t>无形资产_x000D_
购置</t>
  </si>
  <si>
    <t>其他基本_x000D_
建设支出</t>
  </si>
  <si>
    <t>土地补偿</t>
  </si>
  <si>
    <t>安置补助</t>
  </si>
  <si>
    <t>地上附着_x000D_
物和青苗_x000D_
补偿</t>
  </si>
  <si>
    <t>拆迁补偿</t>
  </si>
  <si>
    <t>其他资本_x000D_
性支出</t>
  </si>
  <si>
    <t>资本金_x000D_
注入</t>
  </si>
  <si>
    <t>其他对_x000D_
企业补_x000D_
助</t>
  </si>
  <si>
    <t>政府投_x000D_
资基金_x000D_
股权投_x000D_
资</t>
  </si>
  <si>
    <t>费用补贴</t>
  </si>
  <si>
    <t>利息补贴</t>
  </si>
  <si>
    <t>其他对企_x000D_
业补助</t>
  </si>
  <si>
    <t>对社会保_x000D_
障基金补_x000D_
助</t>
  </si>
  <si>
    <t>补充全_x000D_
国社会_x000D_
保障基_x000D_
金</t>
  </si>
  <si>
    <t>赠与</t>
  </si>
  <si>
    <t>国家赔偿_x000D_
费用支出</t>
  </si>
  <si>
    <t>对民间非_x000D_
营利组织_x000D_
和群众性_x000D_
自治组织_x000D_
补贴</t>
  </si>
  <si>
    <t>一般性转移_x000D_
支付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</si>
  <si>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</si>
  <si>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</si>
  <si>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</si>
  <si>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</si>
  <si>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</si>
  <si>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</si>
  <si>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 xml:space="preserve">  县机关事务中心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</si>
  <si>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</si>
  <si>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</si>
  <si>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</si>
  <si>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</si>
  <si>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</si>
  <si>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</si>
  <si>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</si>
  <si>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</si>
  <si>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</si>
  <si>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</si>
  <si>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职工基本医疗保险缴费</t>
  </si>
  <si>
    <t>12</t>
  </si>
  <si>
    <t xml:space="preserve">      其他社会保障缴费</t>
  </si>
  <si>
    <t>13</t>
  </si>
  <si>
    <t xml:space="preserve">      住房公积金</t>
  </si>
  <si>
    <t xml:space="preserve">      其他工资福利支出</t>
  </si>
  <si>
    <t>302</t>
  </si>
  <si>
    <t xml:space="preserve">    商品和服务支出</t>
  </si>
  <si>
    <t xml:space="preserve">  302</t>
  </si>
  <si>
    <t xml:space="preserve">      办公费</t>
  </si>
  <si>
    <t xml:space="preserve">      水费</t>
  </si>
  <si>
    <t>06</t>
  </si>
  <si>
    <t xml:space="preserve">      电费</t>
  </si>
  <si>
    <t xml:space="preserve">      邮电费</t>
  </si>
  <si>
    <t xml:space="preserve">      差旅费</t>
  </si>
  <si>
    <t>16</t>
  </si>
  <si>
    <t xml:space="preserve">      培训费</t>
  </si>
  <si>
    <t>17</t>
  </si>
  <si>
    <t xml:space="preserve">      公务接待费</t>
  </si>
  <si>
    <t xml:space="preserve">      其他商品和服务支出</t>
  </si>
  <si>
    <t>303</t>
  </si>
  <si>
    <t xml:space="preserve">  303</t>
  </si>
  <si>
    <t>09</t>
  </si>
  <si>
    <t xml:space="preserve">      奖励金</t>
  </si>
  <si>
    <t xml:space="preserve">      其他对个人和家庭的补助支出</t>
  </si>
  <si>
    <t>表3-2</t>
  </si>
  <si>
    <t>一般公共预算项目支出预算表</t>
  </si>
  <si>
    <t>单位:元</t>
  </si>
  <si>
    <t>单位名称（科目、项目）</t>
  </si>
  <si>
    <t>专项业务费</t>
  </si>
  <si>
    <t>民生配套及_x000D_
其他专项</t>
  </si>
  <si>
    <t>专项转移_x000D_
支付</t>
  </si>
  <si>
    <t xml:space="preserve">      非经营性国有资产管理经费</t>
  </si>
  <si>
    <t xml:space="preserve">      公务车辆调度平台运行及维护费</t>
  </si>
  <si>
    <t xml:space="preserve">      公务车辆运行及维护费</t>
  </si>
  <si>
    <t xml:space="preserve">      集中办公区物业管理费</t>
  </si>
  <si>
    <t>表3-3</t>
  </si>
  <si>
    <t>一般公共预算“三公”经费支出预算表</t>
  </si>
  <si>
    <t>单位编码</t>
  </si>
  <si>
    <t>当年财政拨款预算安排</t>
  </si>
  <si>
    <t>因公出国（_x000D_
境）费用</t>
  </si>
  <si>
    <t>公务用车购置及运行费</t>
  </si>
  <si>
    <t>公务接待费</t>
  </si>
  <si>
    <t>公务用车购置费</t>
  </si>
  <si>
    <t>公务用车运行费</t>
  </si>
  <si>
    <t>苍溪县机关事务服务中心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</si>
  <si>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</si>
  <si>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</si>
  <si>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</si>
  <si>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</si>
  <si>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</si>
  <si>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国有资本经营预算支出预算表</t>
  </si>
  <si>
    <t>本年国有资本经营预算支出</t>
  </si>
  <si>
    <t>表6</t>
  </si>
  <si>
    <t>2020年部门整体支出绩效目标</t>
  </si>
  <si>
    <t>单位：万元</t>
  </si>
  <si>
    <t>预算单位（全称）</t>
  </si>
  <si>
    <t>年度预算（元）</t>
  </si>
  <si>
    <t>整体绩效目标</t>
  </si>
  <si>
    <t>部门整体支出年度绩效目标</t>
  </si>
  <si>
    <t>当年财政拨款</t>
  </si>
  <si>
    <t>其他收入抵减财政拨款</t>
  </si>
  <si>
    <t>专户收入安排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</si>
  <si>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</si>
  <si>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</si>
  <si>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</si>
  <si>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</si>
  <si>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</si>
  <si>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</si>
  <si>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</si>
  <si>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</si>
  <si>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</si>
  <si>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</si>
  <si>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</si>
  <si>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三级指标</t>
  </si>
  <si>
    <t>指标值</t>
  </si>
  <si>
    <t xml:space="preserve">  430601-苍溪县机关事务服务中心</t>
  </si>
  <si>
    <t>规范县本级机关办公用房调配，优化公房资源；提升集中办公区域物业管理，优化职工办公环境；保障全县公务用车安全、高效，提升服务水平；保障全县重大活动、重要会议组织有序，提升会务服务水平</t>
  </si>
  <si>
    <t>公务用车车辆</t>
  </si>
  <si>
    <t>69辆</t>
  </si>
  <si>
    <t>财务管理与制度建设</t>
  </si>
  <si>
    <t>严格执行《会计法》《政府会计制度》，加强财务管理，健全内部控制制度，确保资金使用规范有效</t>
  </si>
  <si>
    <t>完成时限</t>
  </si>
  <si>
    <t>2020年12月</t>
  </si>
  <si>
    <t>非经营性国有资产管理经费</t>
  </si>
  <si>
    <t>≤5万元</t>
  </si>
  <si>
    <t>服务对象满意度</t>
  </si>
  <si>
    <t>≥90%</t>
  </si>
  <si>
    <t>机关在职人员</t>
  </si>
  <si>
    <t>15人</t>
  </si>
  <si>
    <t>公务车辆维修、加油、保养、保险等</t>
  </si>
  <si>
    <t>保障所有车辆运行安全高效</t>
  </si>
  <si>
    <t>公务车辆调度平台运行及维护费</t>
  </si>
  <si>
    <t>≤12万元</t>
  </si>
  <si>
    <t>驾驶员及车队管理人员</t>
  </si>
  <si>
    <t>72人</t>
  </si>
  <si>
    <t>驾驶员出差</t>
  </si>
  <si>
    <t>保障出差补助足额、及时报销</t>
  </si>
  <si>
    <t>公务车辆运行及维护费</t>
  </si>
  <si>
    <t>≤1000万元</t>
  </si>
  <si>
    <t>表6-1</t>
  </si>
  <si>
    <t>2020年部门预算项目支出绩效目标</t>
  </si>
  <si>
    <t>金额单位：万元</t>
  </si>
  <si>
    <t>单位名称(项目名称)</t>
  </si>
  <si>
    <t>项目资金</t>
  </si>
  <si>
    <t>年度目标</t>
  </si>
  <si>
    <t>绩效指标</t>
  </si>
  <si>
    <t>资金总额</t>
  </si>
  <si>
    <t>财政拨款</t>
  </si>
  <si>
    <t>其他资金</t>
  </si>
  <si>
    <t>项目完成指标</t>
  </si>
  <si>
    <t>430601-苍溪县机关事务服务中心</t>
  </si>
  <si>
    <t xml:space="preserve">  非经营性国有资产管理经费</t>
  </si>
  <si>
    <t>进一步优化县本级机关办公用房配置，节约行政资源</t>
  </si>
  <si>
    <t>提高办公用房规划科学性，优化行政资源合理性。</t>
  </si>
  <si>
    <t xml:space="preserve">优化公房配置_x000D_
</t>
  </si>
  <si>
    <t>检查结果公开度</t>
  </si>
  <si>
    <t>100%</t>
  </si>
  <si>
    <t xml:space="preserve">95%_x000D_
</t>
  </si>
  <si>
    <t xml:space="preserve">  </t>
  </si>
  <si>
    <t>验收合格率(%)</t>
  </si>
  <si>
    <t>98%</t>
  </si>
  <si>
    <t>单位员工满意度</t>
  </si>
  <si>
    <t>96%</t>
  </si>
  <si>
    <t>控制管理费用，专款专用</t>
  </si>
  <si>
    <t xml:space="preserve">≤5万元_x000D_
</t>
  </si>
  <si>
    <t>社会公众满意度</t>
  </si>
  <si>
    <t>99%</t>
  </si>
  <si>
    <t>办公用房清理、调配</t>
  </si>
  <si>
    <t xml:space="preserve">县本级机关范围_x000D_
</t>
  </si>
  <si>
    <t>整改落实率</t>
  </si>
  <si>
    <t xml:space="preserve">年内完成_x000D_
</t>
  </si>
  <si>
    <t xml:space="preserve">  公务车辆调度平台运行及维护费</t>
  </si>
  <si>
    <t>保障公务用车运行平台正常，无故障</t>
  </si>
  <si>
    <t xml:space="preserve">98%_x000D_
</t>
  </si>
  <si>
    <t>系统正常运行率</t>
  </si>
  <si>
    <t>保证公车调度平稳有序</t>
  </si>
  <si>
    <t xml:space="preserve">运行平稳_x000D_
</t>
  </si>
  <si>
    <t>平台维护费</t>
  </si>
  <si>
    <t xml:space="preserve">≤12万元_x000D_
</t>
  </si>
  <si>
    <t>系统故障修复响应时间</t>
  </si>
  <si>
    <t>≤1小时</t>
  </si>
  <si>
    <t>设备完好达标率</t>
  </si>
  <si>
    <t>车辆调度平台</t>
  </si>
  <si>
    <t xml:space="preserve">1套_x000D_
</t>
  </si>
  <si>
    <t xml:space="preserve">  公务车辆运行及维护费</t>
  </si>
  <si>
    <t>保障全县公务用车正常开展，确保公务车辆运行安全、高效；保障公务车辆驾驶员差旅费按时足额报销</t>
  </si>
  <si>
    <t>车辆维修台次（台次/年）</t>
  </si>
  <si>
    <t>≥350台次</t>
  </si>
  <si>
    <t>≥95%</t>
  </si>
  <si>
    <t>车辆保障次数（车次/年）</t>
  </si>
  <si>
    <t>≥15000车次</t>
  </si>
  <si>
    <t>车辆正常运行率</t>
  </si>
  <si>
    <t>驾驶员数（人）</t>
  </si>
  <si>
    <t>≥69人</t>
  </si>
  <si>
    <t>差旅费报销</t>
  </si>
  <si>
    <t>按月及时报销，资金足额支付</t>
  </si>
  <si>
    <t>保障车辆数（辆）</t>
  </si>
  <si>
    <t>≥69辆</t>
  </si>
  <si>
    <t>完成成本</t>
  </si>
  <si>
    <t>车辆运行费≤800万元，差旅费≤200万元</t>
  </si>
  <si>
    <t>燃油数量（升）</t>
  </si>
  <si>
    <t>≥380000升</t>
  </si>
  <si>
    <t>年内完成</t>
  </si>
  <si>
    <t xml:space="preserve">  集中办公区物业管理费</t>
  </si>
  <si>
    <t>为职工提供干净、整洁、安全、舒适的办公环境</t>
  </si>
  <si>
    <t>抽检覆盖率(%)</t>
  </si>
  <si>
    <t>生态环境改善度</t>
  </si>
  <si>
    <t>95%</t>
  </si>
  <si>
    <t>集中办公区</t>
  </si>
  <si>
    <t>2处</t>
  </si>
  <si>
    <t>公众满意度(%)</t>
  </si>
  <si>
    <t>严格支出范围，控制支出费用</t>
  </si>
  <si>
    <t>≤6万元</t>
  </si>
  <si>
    <t>办公环境、秩序，职工就餐等后勤服务</t>
  </si>
  <si>
    <t xml:space="preserve">环境干净整洁、安全有序，职工就餐等服务有保障_x000D_
</t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</si>
</sst>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20"/>
      <name val="方正小标宋简体"/>
      <charset val="134"/>
    </font>
    <font>
      <sz val="20"/>
      <name val="文鼎大标宋简"/>
      <charset val="134"/>
    </font>
    <font>
      <sz val="12"/>
      <color indexed="8"/>
      <name val="黑体"/>
      <charset val="134"/>
    </font>
    <font>
      <sz val="22"/>
      <name val="文鼎大标宋简"/>
      <family val="3"/>
      <charset val="134"/>
    </font>
    <font>
      <sz val="9"/>
      <name val="宋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22"/>
      <name val="方正小标宋简体"/>
      <family val="3"/>
      <charset val="134"/>
    </font>
    <font>
      <sz val="10"/>
      <name val="宋体"/>
      <charset val="134"/>
    </font>
    <font>
      <sz val="20"/>
      <name val="文鼎大标宋简"/>
      <family val="3"/>
      <charset val="134"/>
    </font>
    <font>
      <sz val="22"/>
      <name val="文鼎大标宋简"/>
      <family val="2"/>
    </font>
    <font>
      <sz val="9"/>
      <name val="宋体"/>
      <family val="2"/>
    </font>
    <font>
      <sz val="22"/>
      <color indexed="8"/>
      <name val="文鼎大标宋简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5">
    <xf numFmtId="0" fontId="0" fillId="0" borderId="0" xfId="0" applyFont="1"/>
    <xf numFmtId="0" fontId="1" fillId="0" borderId="0" xfId="0" applyFont="1"/>
    <xf numFmtId="0" fontId="0" fillId="0" borderId="0" xfId="0" applyFont="1" applyProtection="1"/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4" fontId="5" fillId="0" borderId="0" xfId="0" applyNumberFormat="1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left" vertical="center"/>
    </xf>
    <xf numFmtId="4" fontId="5" fillId="0" borderId="16" xfId="0" applyNumberFormat="1" applyFont="1" applyBorder="1" applyAlignment="1" applyProtection="1">
      <alignment horizontal="right" vertical="center" wrapText="1" shrinkToFit="1"/>
    </xf>
    <xf numFmtId="4" fontId="5" fillId="0" borderId="2" xfId="0" applyNumberFormat="1" applyFont="1" applyBorder="1" applyAlignment="1" applyProtection="1">
      <alignment horizontal="left" vertical="center"/>
    </xf>
    <xf numFmtId="4" fontId="5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3" xfId="0" applyNumberFormat="1" applyFont="1" applyBorder="1" applyAlignment="1" applyProtection="1">
      <alignment horizontal="left" vertical="center"/>
    </xf>
    <xf numFmtId="4" fontId="5" fillId="0" borderId="17" xfId="0" applyNumberFormat="1" applyFont="1" applyBorder="1" applyAlignment="1" applyProtection="1">
      <alignment horizontal="right" vertical="center" wrapText="1" shrinkToFit="1"/>
    </xf>
    <xf numFmtId="4" fontId="5" fillId="0" borderId="4" xfId="0" applyNumberFormat="1" applyFont="1" applyBorder="1" applyAlignment="1" applyProtection="1">
      <alignment horizontal="left" vertical="center"/>
    </xf>
    <xf numFmtId="4" fontId="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18" xfId="0" applyNumberFormat="1" applyFont="1" applyBorder="1" applyAlignment="1" applyProtection="1">
      <alignment horizontal="right" vertical="center" wrapText="1" shrinkToFit="1"/>
    </xf>
    <xf numFmtId="4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horizontal="right" vertical="center" wrapText="1"/>
    </xf>
    <xf numFmtId="3" fontId="5" fillId="0" borderId="5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horizontal="right" vertical="center"/>
    </xf>
    <xf numFmtId="3" fontId="5" fillId="0" borderId="5" xfId="0" applyNumberFormat="1" applyFont="1" applyBorder="1" applyAlignment="1" applyProtection="1">
      <alignment horizontal="right" vertical="center"/>
    </xf>
    <xf numFmtId="3" fontId="5" fillId="0" borderId="8" xfId="0" applyNumberFormat="1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left" vertical="center"/>
    </xf>
    <xf numFmtId="3" fontId="5" fillId="0" borderId="15" xfId="0" applyNumberFormat="1" applyFont="1" applyBorder="1" applyAlignment="1" applyProtection="1">
      <alignment horizontal="right" vertical="center" wrapText="1"/>
    </xf>
    <xf numFmtId="4" fontId="5" fillId="0" borderId="4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horizontal="right" vertical="center" wrapText="1"/>
    </xf>
    <xf numFmtId="4" fontId="5" fillId="0" borderId="18" xfId="0" applyNumberFormat="1" applyFont="1" applyBorder="1" applyAlignment="1" applyProtection="1">
      <alignment horizontal="right" vertical="center" wrapText="1" shrinkToFit="1"/>
      <protection locked="0"/>
    </xf>
    <xf numFmtId="3" fontId="5" fillId="0" borderId="8" xfId="0" applyNumberFormat="1" applyFont="1" applyBorder="1" applyAlignment="1" applyProtection="1">
      <alignment horizontal="right" vertical="center"/>
    </xf>
    <xf numFmtId="4" fontId="5" fillId="0" borderId="3" xfId="0" applyNumberFormat="1" applyFont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right" vertical="center" wrapText="1" shrinkToFit="1"/>
    </xf>
    <xf numFmtId="3" fontId="5" fillId="0" borderId="9" xfId="0" applyNumberFormat="1" applyFont="1" applyBorder="1" applyAlignment="1" applyProtection="1">
      <alignment horizontal="right" vertical="center" wrapText="1" shrinkToFit="1"/>
    </xf>
    <xf numFmtId="3" fontId="5" fillId="0" borderId="9" xfId="0" applyNumberFormat="1" applyFont="1" applyBorder="1" applyAlignment="1" applyProtection="1">
      <alignment horizontal="right" vertical="center"/>
    </xf>
    <xf numFmtId="3" fontId="5" fillId="0" borderId="8" xfId="0" applyNumberFormat="1" applyFont="1" applyBorder="1" applyAlignment="1" applyProtection="1">
      <alignment horizontal="right" vertical="center"/>
    </xf>
    <xf numFmtId="4" fontId="5" fillId="0" borderId="19" xfId="0" applyNumberFormat="1" applyFont="1" applyBorder="1" applyAlignment="1" applyProtection="1">
      <alignment horizontal="left" vertical="center"/>
    </xf>
    <xf numFmtId="3" fontId="5" fillId="0" borderId="20" xfId="0" applyNumberFormat="1" applyFont="1" applyBorder="1" applyAlignment="1" applyProtection="1">
      <alignment horizontal="right" vertical="center" wrapText="1" shrinkToFit="1"/>
    </xf>
    <xf numFmtId="3" fontId="5" fillId="0" borderId="19" xfId="0" applyNumberFormat="1" applyFont="1" applyBorder="1" applyAlignment="1" applyProtection="1">
      <alignment horizontal="right" vertical="center"/>
    </xf>
    <xf numFmtId="4" fontId="5" fillId="0" borderId="6" xfId="0" applyNumberFormat="1" applyFont="1" applyBorder="1" applyAlignment="1" applyProtection="1">
      <alignment horizontal="left" vertical="center"/>
    </xf>
    <xf numFmtId="3" fontId="5" fillId="0" borderId="9" xfId="0" applyNumberFormat="1" applyFont="1" applyBorder="1" applyAlignment="1" applyProtection="1">
      <alignment horizontal="right" vertical="center"/>
    </xf>
    <xf numFmtId="4" fontId="5" fillId="0" borderId="21" xfId="0" applyNumberFormat="1" applyFont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5" fillId="0" borderId="23" xfId="0" applyNumberFormat="1" applyFont="1" applyBorder="1" applyAlignment="1" applyProtection="1">
      <alignment horizontal="left" vertical="center"/>
    </xf>
    <xf numFmtId="4" fontId="5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15" xfId="0" applyNumberFormat="1" applyFont="1" applyBorder="1" applyAlignment="1" applyProtection="1">
      <alignment horizontal="left" vertical="center" wrapText="1"/>
    </xf>
    <xf numFmtId="4" fontId="5" fillId="0" borderId="15" xfId="0" applyNumberFormat="1" applyFont="1" applyBorder="1" applyAlignment="1" applyProtection="1">
      <alignment horizontal="right" vertical="center" shrinkToFit="1"/>
    </xf>
    <xf numFmtId="3" fontId="5" fillId="0" borderId="15" xfId="0" applyNumberFormat="1" applyFont="1" applyBorder="1" applyAlignment="1" applyProtection="1">
      <alignment horizontal="right" vertical="center" shrinkToFit="1"/>
    </xf>
    <xf numFmtId="3" fontId="5" fillId="0" borderId="24" xfId="0" applyNumberFormat="1" applyFont="1" applyBorder="1" applyAlignment="1" applyProtection="1">
      <alignment horizontal="right" vertical="center" shrinkToFit="1"/>
    </xf>
    <xf numFmtId="3" fontId="5" fillId="0" borderId="25" xfId="0" applyNumberFormat="1" applyFont="1" applyBorder="1" applyAlignment="1" applyProtection="1">
      <alignment horizontal="right" vertical="center" shrinkToFit="1"/>
    </xf>
    <xf numFmtId="3" fontId="5" fillId="0" borderId="15" xfId="0" applyNumberFormat="1" applyFont="1" applyBorder="1" applyAlignment="1" applyProtection="1">
      <alignment horizontal="right" vertical="center" shrinkToFit="1"/>
      <protection locked="0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left" vertical="center"/>
    </xf>
    <xf numFmtId="4" fontId="5" fillId="0" borderId="18" xfId="0" applyNumberFormat="1" applyFont="1" applyBorder="1" applyAlignment="1" applyProtection="1">
      <alignment horizontal="right" vertical="center" wrapText="1" shrinkToFit="1"/>
    </xf>
    <xf numFmtId="3" fontId="5" fillId="0" borderId="18" xfId="0" applyNumberFormat="1" applyFont="1" applyBorder="1" applyAlignment="1" applyProtection="1">
      <alignment horizontal="right" vertical="center" wrapText="1" shrinkToFit="1"/>
    </xf>
    <xf numFmtId="3" fontId="5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27" xfId="0" applyNumberFormat="1" applyFont="1" applyBorder="1" applyAlignment="1" applyProtection="1">
      <alignment horizontal="right" vertical="center" wrapText="1" shrinkToFit="1"/>
    </xf>
    <xf numFmtId="4" fontId="5" fillId="0" borderId="2" xfId="0" applyNumberFormat="1" applyFont="1" applyFill="1" applyBorder="1" applyAlignment="1" applyProtection="1">
      <alignment vertical="center"/>
    </xf>
    <xf numFmtId="3" fontId="5" fillId="0" borderId="15" xfId="0" applyNumberFormat="1" applyFont="1" applyBorder="1" applyAlignment="1" applyProtection="1">
      <alignment horizontal="right" vertical="center" wrapText="1" shrinkToFit="1"/>
    </xf>
    <xf numFmtId="3" fontId="5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2" xfId="0" applyNumberFormat="1" applyFont="1" applyFill="1" applyBorder="1" applyAlignment="1" applyProtection="1">
      <alignment horizontal="left" vertical="center"/>
    </xf>
    <xf numFmtId="3" fontId="5" fillId="0" borderId="28" xfId="0" applyNumberFormat="1" applyFont="1" applyBorder="1" applyAlignment="1" applyProtection="1">
      <alignment horizontal="right" vertical="center" wrapText="1" shrinkToFit="1"/>
    </xf>
    <xf numFmtId="4" fontId="5" fillId="0" borderId="3" xfId="0" applyNumberFormat="1" applyFont="1" applyFill="1" applyBorder="1" applyAlignment="1" applyProtection="1">
      <alignment horizontal="left" vertical="center"/>
    </xf>
    <xf numFmtId="4" fontId="5" fillId="0" borderId="8" xfId="0" applyNumberFormat="1" applyFont="1" applyBorder="1" applyAlignment="1" applyProtection="1">
      <alignment horizontal="right" vertical="center" wrapText="1" shrinkToFit="1"/>
    </xf>
    <xf numFmtId="4" fontId="5" fillId="0" borderId="4" xfId="0" applyNumberFormat="1" applyFont="1" applyFill="1" applyBorder="1" applyAlignment="1" applyProtection="1">
      <alignment vertical="center"/>
    </xf>
    <xf numFmtId="4" fontId="5" fillId="0" borderId="29" xfId="0" applyNumberFormat="1" applyFont="1" applyBorder="1" applyAlignment="1" applyProtection="1">
      <alignment horizontal="right" vertical="center" wrapText="1" shrinkToFit="1"/>
    </xf>
    <xf numFmtId="3" fontId="5" fillId="0" borderId="28" xfId="0" applyNumberFormat="1" applyFont="1" applyBorder="1" applyAlignment="1" applyProtection="1">
      <alignment horizontal="right" vertical="center" wrapText="1" shrinkToFit="1"/>
    </xf>
    <xf numFmtId="3" fontId="5" fillId="0" borderId="30" xfId="0" applyNumberFormat="1" applyFont="1" applyBorder="1" applyAlignment="1" applyProtection="1">
      <alignment horizontal="right" vertical="center" wrapText="1" shrinkToFit="1"/>
    </xf>
    <xf numFmtId="3" fontId="5" fillId="0" borderId="31" xfId="0" applyNumberFormat="1" applyFont="1" applyBorder="1" applyAlignment="1" applyProtection="1">
      <alignment horizontal="right" vertical="center" wrapText="1" shrinkToFit="1"/>
      <protection locked="0"/>
    </xf>
    <xf numFmtId="3" fontId="5" fillId="0" borderId="3" xfId="0" applyNumberFormat="1" applyFont="1" applyBorder="1" applyAlignment="1" applyProtection="1">
      <alignment horizontal="right" vertical="center" wrapText="1" shrinkToFit="1"/>
    </xf>
    <xf numFmtId="3" fontId="5" fillId="0" borderId="32" xfId="0" applyNumberFormat="1" applyFont="1" applyBorder="1" applyAlignment="1" applyProtection="1">
      <alignment horizontal="right" vertical="center" wrapText="1" shrinkToFit="1"/>
    </xf>
    <xf numFmtId="3" fontId="5" fillId="0" borderId="33" xfId="0" applyNumberFormat="1" applyFont="1" applyBorder="1" applyAlignment="1" applyProtection="1">
      <alignment horizontal="right" vertical="center" wrapText="1" shrinkToFit="1"/>
    </xf>
    <xf numFmtId="3" fontId="5" fillId="0" borderId="34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11" xfId="0" applyNumberFormat="1" applyFont="1" applyFill="1" applyBorder="1" applyAlignment="1" applyProtection="1">
      <alignment vertical="center"/>
    </xf>
    <xf numFmtId="4" fontId="5" fillId="0" borderId="25" xfId="0" applyNumberFormat="1" applyFont="1" applyBorder="1" applyAlignment="1" applyProtection="1">
      <alignment vertical="center"/>
    </xf>
    <xf numFmtId="3" fontId="5" fillId="0" borderId="4" xfId="0" applyNumberFormat="1" applyFont="1" applyBorder="1" applyAlignment="1" applyProtection="1">
      <alignment horizontal="right" vertical="center" wrapText="1" shrinkToFit="1"/>
    </xf>
    <xf numFmtId="4" fontId="5" fillId="0" borderId="3" xfId="0" applyNumberFormat="1" applyFont="1" applyFill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horizontal="right" vertical="center" wrapText="1" shrinkToFit="1"/>
    </xf>
    <xf numFmtId="3" fontId="5" fillId="0" borderId="21" xfId="0" applyNumberFormat="1" applyFont="1" applyBorder="1" applyAlignment="1" applyProtection="1">
      <alignment horizontal="right" vertical="center" wrapText="1" shrinkToFit="1"/>
    </xf>
    <xf numFmtId="4" fontId="5" fillId="0" borderId="3" xfId="0" applyNumberFormat="1" applyFont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3" fontId="5" fillId="0" borderId="1" xfId="0" applyNumberFormat="1" applyFont="1" applyBorder="1" applyAlignment="1" applyProtection="1">
      <alignment horizontal="right" vertical="center" wrapText="1" shrinkToFit="1"/>
    </xf>
    <xf numFmtId="4" fontId="5" fillId="0" borderId="5" xfId="0" applyNumberFormat="1" applyFont="1" applyFill="1" applyBorder="1" applyAlignment="1" applyProtection="1">
      <alignment vertical="center"/>
    </xf>
    <xf numFmtId="3" fontId="5" fillId="0" borderId="12" xfId="0" applyNumberFormat="1" applyFont="1" applyBorder="1" applyAlignment="1" applyProtection="1">
      <alignment horizontal="right" vertical="center" wrapText="1" shrinkToFit="1"/>
    </xf>
    <xf numFmtId="4" fontId="5" fillId="0" borderId="4" xfId="0" applyNumberFormat="1" applyFont="1" applyFill="1" applyBorder="1" applyAlignment="1" applyProtection="1">
      <alignment horizontal="left" vertical="center"/>
    </xf>
    <xf numFmtId="3" fontId="5" fillId="0" borderId="35" xfId="0" applyNumberFormat="1" applyFont="1" applyBorder="1" applyAlignment="1" applyProtection="1">
      <alignment horizontal="right" vertical="center" wrapText="1" shrinkToFit="1"/>
    </xf>
    <xf numFmtId="3" fontId="5" fillId="0" borderId="36" xfId="0" applyNumberFormat="1" applyFont="1" applyBorder="1" applyAlignment="1" applyProtection="1">
      <alignment horizontal="right" vertical="center" wrapText="1" shrinkToFit="1"/>
    </xf>
    <xf numFmtId="3" fontId="5" fillId="0" borderId="37" xfId="0" applyNumberFormat="1" applyFont="1" applyBorder="1" applyAlignment="1" applyProtection="1">
      <alignment horizontal="right" vertical="center" wrapText="1" shrinkToFit="1"/>
    </xf>
    <xf numFmtId="4" fontId="5" fillId="0" borderId="7" xfId="0" applyNumberFormat="1" applyFont="1" applyBorder="1" applyAlignment="1" applyProtection="1">
      <alignment vertical="center"/>
    </xf>
    <xf numFmtId="3" fontId="5" fillId="0" borderId="37" xfId="0" applyNumberFormat="1" applyFont="1" applyBorder="1" applyAlignment="1" applyProtection="1">
      <alignment horizontal="right" vertical="center" wrapText="1" shrinkToFit="1"/>
    </xf>
    <xf numFmtId="3" fontId="5" fillId="0" borderId="38" xfId="0" applyNumberFormat="1" applyFont="1" applyBorder="1" applyAlignment="1" applyProtection="1">
      <alignment horizontal="right" vertical="center" wrapText="1" shrinkToFit="1"/>
    </xf>
    <xf numFmtId="4" fontId="5" fillId="0" borderId="3" xfId="0" applyNumberFormat="1" applyFont="1" applyFill="1" applyBorder="1" applyAlignment="1" applyProtection="1">
      <alignment vertical="center"/>
    </xf>
    <xf numFmtId="3" fontId="5" fillId="0" borderId="39" xfId="0" applyNumberFormat="1" applyFont="1" applyBorder="1" applyAlignment="1" applyProtection="1">
      <alignment horizontal="right" vertical="center" wrapText="1" shrinkToFit="1"/>
    </xf>
    <xf numFmtId="3" fontId="5" fillId="0" borderId="13" xfId="0" applyNumberFormat="1" applyFont="1" applyBorder="1" applyAlignment="1" applyProtection="1">
      <alignment horizontal="right" vertical="center" wrapText="1" shrinkToFit="1"/>
    </xf>
    <xf numFmtId="3" fontId="5" fillId="0" borderId="33" xfId="0" applyNumberFormat="1" applyFont="1" applyBorder="1" applyAlignment="1" applyProtection="1">
      <alignment horizontal="right" vertical="center" wrapText="1" shrinkToFit="1"/>
      <protection locked="0"/>
    </xf>
    <xf numFmtId="4" fontId="5" fillId="0" borderId="16" xfId="0" applyNumberFormat="1" applyFont="1" applyBorder="1" applyAlignment="1" applyProtection="1">
      <alignment horizontal="right" vertical="center" wrapText="1" shrinkToFit="1"/>
    </xf>
    <xf numFmtId="4" fontId="5" fillId="0" borderId="7" xfId="0" applyNumberFormat="1" applyFont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4" fontId="5" fillId="0" borderId="24" xfId="0" applyNumberFormat="1" applyFont="1" applyBorder="1" applyAlignment="1" applyProtection="1">
      <alignment horizontal="right" vertical="center" wrapText="1" shrinkToFit="1"/>
    </xf>
    <xf numFmtId="3" fontId="5" fillId="0" borderId="40" xfId="0" applyNumberFormat="1" applyFont="1" applyBorder="1" applyAlignment="1" applyProtection="1">
      <alignment horizontal="right" vertical="center" wrapText="1" shrinkToFit="1"/>
    </xf>
    <xf numFmtId="3" fontId="5" fillId="0" borderId="41" xfId="0" applyNumberFormat="1" applyFont="1" applyBorder="1" applyAlignment="1" applyProtection="1">
      <alignment horizontal="right" vertical="center" wrapText="1" shrinkToFit="1"/>
    </xf>
    <xf numFmtId="3" fontId="5" fillId="0" borderId="24" xfId="0" applyNumberFormat="1" applyFont="1" applyBorder="1" applyAlignment="1" applyProtection="1">
      <alignment horizontal="right" vertical="center" wrapText="1" shrinkToFit="1"/>
    </xf>
    <xf numFmtId="4" fontId="5" fillId="0" borderId="0" xfId="0" applyNumberFormat="1" applyFont="1" applyAlignment="1" applyProtection="1"/>
    <xf numFmtId="4" fontId="5" fillId="0" borderId="0" xfId="0" applyNumberFormat="1" applyFont="1" applyAlignment="1" applyProtection="1"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42" xfId="0" applyNumberFormat="1" applyFont="1" applyBorder="1" applyAlignment="1" applyProtection="1">
      <alignment horizontal="right" vertical="center" shrinkToFit="1"/>
    </xf>
    <xf numFmtId="3" fontId="12" fillId="0" borderId="43" xfId="0" applyNumberFormat="1" applyFont="1" applyBorder="1" applyAlignment="1" applyProtection="1">
      <alignment horizontal="right" vertical="center" wrapText="1"/>
    </xf>
    <xf numFmtId="3" fontId="12" fillId="0" borderId="43" xfId="0" applyNumberFormat="1" applyFont="1" applyBorder="1" applyAlignment="1" applyProtection="1">
      <alignment horizontal="right" vertical="center" shrinkToFit="1"/>
    </xf>
    <xf numFmtId="4" fontId="12" fillId="0" borderId="43" xfId="0" applyNumberFormat="1" applyFont="1" applyBorder="1" applyAlignment="1" applyProtection="1">
      <alignment horizontal="right" vertical="center" wrapText="1" shrinkToFit="1"/>
    </xf>
    <xf numFmtId="4" fontId="12" fillId="0" borderId="41" xfId="0" applyNumberFormat="1" applyFont="1" applyBorder="1" applyAlignment="1" applyProtection="1">
      <alignment horizontal="right" vertical="center" wrapText="1" shrinkToFit="1"/>
    </xf>
    <xf numFmtId="1" fontId="7" fillId="0" borderId="0" xfId="0" applyNumberFormat="1" applyFont="1" applyFill="1" applyBorder="1" applyProtection="1"/>
    <xf numFmtId="0" fontId="5" fillId="2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3" fontId="5" fillId="0" borderId="42" xfId="0" applyNumberFormat="1" applyFont="1" applyBorder="1" applyAlignment="1" applyProtection="1">
      <alignment horizontal="right" vertical="center" wrapText="1"/>
    </xf>
    <xf numFmtId="3" fontId="5" fillId="0" borderId="43" xfId="0" applyNumberFormat="1" applyFont="1" applyBorder="1" applyAlignment="1" applyProtection="1">
      <alignment horizontal="right" vertical="center" wrapText="1"/>
    </xf>
    <xf numFmtId="3" fontId="5" fillId="0" borderId="41" xfId="0" applyNumberFormat="1" applyFont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right" vertical="center"/>
    </xf>
    <xf numFmtId="4" fontId="5" fillId="0" borderId="0" xfId="0" applyNumberFormat="1" applyFont="1" applyAlignment="1" applyProtection="1">
      <alignment horizontal="right" vertical="center"/>
    </xf>
    <xf numFmtId="4" fontId="5" fillId="0" borderId="9" xfId="0" applyNumberFormat="1" applyFont="1" applyBorder="1" applyAlignment="1" applyProtection="1">
      <alignment horizontal="center" vertical="center" wrapText="1"/>
    </xf>
    <xf numFmtId="4" fontId="5" fillId="0" borderId="1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vertical="center" wrapText="1"/>
    </xf>
    <xf numFmtId="4" fontId="5" fillId="0" borderId="5" xfId="0" applyNumberFormat="1" applyFont="1" applyBorder="1" applyAlignment="1" applyProtection="1">
      <alignment vertical="center" wrapText="1"/>
    </xf>
    <xf numFmtId="4" fontId="5" fillId="0" borderId="4" xfId="0" applyNumberFormat="1" applyFont="1" applyBorder="1" applyAlignment="1" applyProtection="1">
      <alignment vertical="center" wrapText="1"/>
    </xf>
    <xf numFmtId="3" fontId="5" fillId="0" borderId="36" xfId="0" applyNumberFormat="1" applyFont="1" applyBorder="1" applyAlignment="1" applyProtection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4" fontId="7" fillId="0" borderId="45" xfId="0" applyNumberFormat="1" applyFont="1" applyBorder="1" applyAlignment="1" applyProtection="1">
      <alignment horizontal="left" vertical="center"/>
      <protection locked="0"/>
    </xf>
    <xf numFmtId="4" fontId="5" fillId="0" borderId="23" xfId="0" applyNumberFormat="1" applyFont="1" applyBorder="1" applyAlignment="1" applyProtection="1">
      <alignment horizontal="left" vertical="center" wrapText="1"/>
    </xf>
    <xf numFmtId="4" fontId="5" fillId="0" borderId="23" xfId="0" applyNumberFormat="1" applyFont="1" applyBorder="1" applyAlignment="1" applyProtection="1">
      <alignment vertical="center" wrapText="1"/>
    </xf>
    <xf numFmtId="4" fontId="5" fillId="0" borderId="15" xfId="0" applyNumberFormat="1" applyFont="1" applyBorder="1" applyAlignment="1" applyProtection="1">
      <alignment vertical="center" wrapText="1" shrinkToFit="1"/>
    </xf>
    <xf numFmtId="3" fontId="5" fillId="0" borderId="15" xfId="0" applyNumberFormat="1" applyFont="1" applyBorder="1" applyAlignment="1" applyProtection="1">
      <alignment vertical="center" wrapText="1"/>
      <protection locked="0"/>
    </xf>
    <xf numFmtId="3" fontId="5" fillId="0" borderId="23" xfId="0" applyNumberFormat="1" applyFont="1" applyBorder="1" applyAlignment="1" applyProtection="1">
      <alignment horizontal="right" vertical="center"/>
    </xf>
    <xf numFmtId="3" fontId="5" fillId="0" borderId="47" xfId="0" applyNumberFormat="1" applyFont="1" applyBorder="1" applyAlignment="1" applyProtection="1">
      <alignment horizontal="right" vertical="center"/>
    </xf>
    <xf numFmtId="3" fontId="5" fillId="0" borderId="15" xfId="0" applyNumberFormat="1" applyFont="1" applyBorder="1" applyAlignment="1" applyProtection="1">
      <alignment horizontal="right" vertical="center"/>
    </xf>
    <xf numFmtId="4" fontId="5" fillId="0" borderId="23" xfId="0" applyNumberFormat="1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3" fontId="5" fillId="0" borderId="2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Protection="1"/>
    <xf numFmtId="4" fontId="5" fillId="0" borderId="47" xfId="0" applyNumberFormat="1" applyFont="1" applyBorder="1" applyAlignment="1" applyProtection="1">
      <alignment horizontal="left" vertical="center" wrapText="1"/>
    </xf>
    <xf numFmtId="3" fontId="5" fillId="0" borderId="18" xfId="0" applyNumberFormat="1" applyFont="1" applyBorder="1" applyAlignment="1" applyProtection="1">
      <alignment horizontal="right" vertical="center" wrapText="1"/>
    </xf>
    <xf numFmtId="4" fontId="5" fillId="0" borderId="47" xfId="0" applyNumberFormat="1" applyFont="1" applyFill="1" applyBorder="1" applyAlignment="1" applyProtection="1">
      <alignment horizontal="left" vertical="center" wrapText="1"/>
    </xf>
    <xf numFmtId="4" fontId="5" fillId="0" borderId="48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/>
    <xf numFmtId="1" fontId="7" fillId="0" borderId="44" xfId="0" applyNumberFormat="1" applyFont="1" applyFill="1" applyBorder="1"/>
    <xf numFmtId="1" fontId="7" fillId="0" borderId="0" xfId="0" applyNumberFormat="1" applyFont="1" applyFill="1" applyBorder="1"/>
    <xf numFmtId="0" fontId="0" fillId="0" borderId="0" xfId="0" applyFont="1" applyBorder="1"/>
    <xf numFmtId="1" fontId="7" fillId="0" borderId="31" xfId="0" applyNumberFormat="1" applyFont="1" applyFill="1" applyBorder="1" applyAlignment="1">
      <alignment horizontal="right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vertical="center" wrapText="1" shrinkToFit="1"/>
    </xf>
    <xf numFmtId="3" fontId="5" fillId="0" borderId="43" xfId="0" applyNumberFormat="1" applyFont="1" applyBorder="1" applyAlignment="1">
      <alignment vertical="center" wrapText="1" shrinkToFit="1"/>
    </xf>
    <xf numFmtId="3" fontId="5" fillId="0" borderId="41" xfId="0" applyNumberFormat="1" applyFont="1" applyBorder="1" applyAlignment="1">
      <alignment vertical="center" wrapText="1" shrinkToFit="1"/>
    </xf>
    <xf numFmtId="3" fontId="5" fillId="0" borderId="25" xfId="0" applyNumberFormat="1" applyFont="1" applyBorder="1" applyAlignment="1">
      <alignment vertical="center" wrapText="1" shrinkToFit="1"/>
    </xf>
    <xf numFmtId="0" fontId="5" fillId="0" borderId="23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 applyProtection="1">
      <alignment horizontal="left" vertical="center"/>
    </xf>
    <xf numFmtId="4" fontId="5" fillId="0" borderId="4" xfId="0" applyNumberFormat="1" applyFont="1" applyBorder="1" applyAlignment="1" applyProtection="1">
      <alignment horizontal="left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22" xfId="0" applyNumberFormat="1" applyFont="1" applyBorder="1" applyAlignment="1" applyProtection="1">
      <alignment horizontal="center" vertical="center"/>
    </xf>
    <xf numFmtId="4" fontId="5" fillId="0" borderId="22" xfId="0" applyNumberFormat="1" applyFont="1" applyBorder="1" applyAlignment="1" applyProtection="1">
      <alignment horizontal="center" vertical="center"/>
      <protection locked="0"/>
    </xf>
    <xf numFmtId="4" fontId="5" fillId="0" borderId="21" xfId="0" applyNumberFormat="1" applyFont="1" applyBorder="1" applyAlignment="1" applyProtection="1">
      <alignment horizontal="left" vertical="center"/>
    </xf>
    <xf numFmtId="4" fontId="5" fillId="0" borderId="22" xfId="0" applyNumberFormat="1" applyFont="1" applyBorder="1" applyAlignment="1" applyProtection="1">
      <alignment horizontal="left" vertical="center"/>
      <protection locked="0"/>
    </xf>
    <xf numFmtId="4" fontId="5" fillId="0" borderId="22" xfId="0" applyNumberFormat="1" applyFont="1" applyBorder="1" applyAlignment="1" applyProtection="1">
      <alignment horizontal="left" vertical="center"/>
    </xf>
    <xf numFmtId="4" fontId="5" fillId="0" borderId="1" xfId="0" applyNumberFormat="1" applyFont="1" applyBorder="1" applyAlignment="1" applyProtection="1">
      <alignment horizontal="left" vertical="center"/>
    </xf>
    <xf numFmtId="4" fontId="5" fillId="0" borderId="2" xfId="0" applyNumberFormat="1" applyFont="1" applyBorder="1" applyAlignment="1" applyProtection="1">
      <alignment horizontal="left" vertical="center"/>
      <protection locked="0"/>
    </xf>
    <xf numFmtId="4" fontId="5" fillId="0" borderId="10" xfId="0" applyNumberFormat="1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 wrapText="1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 applyProtection="1">
      <alignment horizontal="center" vertical="center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 applyProtection="1">
      <alignment horizontal="center" vertical="center"/>
    </xf>
    <xf numFmtId="4" fontId="5" fillId="0" borderId="16" xfId="0" applyNumberFormat="1" applyFont="1" applyFill="1" applyBorder="1" applyAlignment="1" applyProtection="1">
      <alignment horizontal="center" vertical="center" wrapText="1"/>
    </xf>
    <xf numFmtId="4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23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center" vertical="center" wrapText="1"/>
    </xf>
    <xf numFmtId="4" fontId="5" fillId="0" borderId="26" xfId="0" applyNumberFormat="1" applyFont="1" applyBorder="1" applyAlignment="1" applyProtection="1">
      <alignment horizontal="center" vertical="center" wrapText="1"/>
    </xf>
    <xf numFmtId="4" fontId="5" fillId="0" borderId="25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center" vertical="center"/>
    </xf>
    <xf numFmtId="4" fontId="5" fillId="0" borderId="26" xfId="0" applyNumberFormat="1" applyFont="1" applyBorder="1" applyAlignment="1" applyProtection="1">
      <alignment horizontal="center" vertical="center"/>
    </xf>
    <xf numFmtId="4" fontId="5" fillId="0" borderId="25" xfId="0" applyNumberFormat="1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4" fontId="5" fillId="0" borderId="2" xfId="0" applyNumberFormat="1" applyFont="1" applyBorder="1" applyAlignment="1" applyProtection="1">
      <alignment horizontal="center" vertical="center" wrapText="1"/>
    </xf>
    <xf numFmtId="4" fontId="5" fillId="0" borderId="11" xfId="0" applyNumberFormat="1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 applyProtection="1">
      <alignment horizontal="center" vertical="center"/>
    </xf>
    <xf numFmtId="4" fontId="5" fillId="0" borderId="8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4" fontId="5" fillId="0" borderId="44" xfId="0" applyNumberFormat="1" applyFont="1" applyBorder="1" applyAlignment="1" applyProtection="1">
      <alignment horizontal="left" vertical="center"/>
    </xf>
    <xf numFmtId="0" fontId="6" fillId="0" borderId="0" xfId="0" applyNumberFormat="1" applyFont="1" applyAlignment="1" applyProtection="1">
      <alignment vertical="center"/>
    </xf>
    <xf numFmtId="4" fontId="5" fillId="0" borderId="16" xfId="0" applyNumberFormat="1" applyFont="1" applyBorder="1" applyAlignment="1" applyProtection="1">
      <alignment horizontal="center" vertical="center" wrapText="1"/>
      <protection locked="0"/>
    </xf>
    <xf numFmtId="4" fontId="5" fillId="0" borderId="23" xfId="0" applyNumberFormat="1" applyFont="1" applyBorder="1" applyAlignment="1" applyProtection="1">
      <alignment horizontal="center" vertical="center" wrapText="1"/>
      <protection locked="0"/>
    </xf>
    <xf numFmtId="4" fontId="10" fillId="0" borderId="0" xfId="0" applyNumberFormat="1" applyFont="1" applyBorder="1" applyAlignment="1" applyProtection="1">
      <alignment horizontal="center" vertical="center" wrapText="1"/>
    </xf>
    <xf numFmtId="4" fontId="10" fillId="0" borderId="0" xfId="0" applyNumberFormat="1" applyFont="1" applyBorder="1" applyAlignment="1" applyProtection="1">
      <alignment horizontal="center" vertical="center" wrapText="1"/>
      <protection locked="0"/>
    </xf>
    <xf numFmtId="4" fontId="5" fillId="0" borderId="23" xfId="0" applyNumberFormat="1" applyFont="1" applyFill="1" applyBorder="1" applyAlignment="1" applyProtection="1">
      <alignment horizontal="center" vertical="center" wrapText="1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4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</xf>
    <xf numFmtId="4" fontId="7" fillId="0" borderId="45" xfId="0" applyNumberFormat="1" applyFont="1" applyBorder="1" applyAlignment="1" applyProtection="1">
      <alignment horizontal="left" vertical="center"/>
    </xf>
    <xf numFmtId="4" fontId="7" fillId="0" borderId="45" xfId="0" applyNumberFormat="1" applyFont="1" applyBorder="1" applyAlignment="1" applyProtection="1">
      <alignment horizontal="right" vertical="center"/>
      <protection locked="0"/>
    </xf>
    <xf numFmtId="4" fontId="5" fillId="0" borderId="37" xfId="0" applyNumberFormat="1" applyFont="1" applyBorder="1" applyAlignment="1" applyProtection="1">
      <alignment horizontal="center" vertical="center"/>
      <protection locked="0"/>
    </xf>
    <xf numFmtId="4" fontId="5" fillId="0" borderId="46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4" fontId="5" fillId="0" borderId="23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/>
    </xf>
    <xf numFmtId="4" fontId="5" fillId="0" borderId="16" xfId="0" applyNumberFormat="1" applyFont="1" applyFill="1" applyBorder="1" applyAlignment="1" applyProtection="1">
      <alignment horizontal="center" vertical="center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" fontId="7" fillId="0" borderId="47" xfId="0" applyNumberFormat="1" applyFont="1" applyFill="1" applyBorder="1" applyAlignment="1">
      <alignment horizontal="left" vertical="center"/>
    </xf>
    <xf numFmtId="1" fontId="7" fillId="0" borderId="44" xfId="0" applyNumberFormat="1" applyFont="1" applyFill="1" applyBorder="1" applyAlignment="1">
      <alignment horizontal="left" vertical="center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7" fillId="0" borderId="49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 wrapText="1" shrinkToFit="1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" fontId="13" fillId="0" borderId="39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40"/>
  <sheetViews>
    <sheetView showGridLines="0" showZeros="0" workbookViewId="0"/>
  </sheetViews>
  <sheetFormatPr defaultRowHeight="14.25"/>
  <cols>
    <col min="1" max="1" width="34.125" customWidth="1"/>
    <col min="2" max="2" width="19.625" customWidth="1"/>
    <col min="3" max="3" width="42.625" customWidth="1"/>
    <col min="4" max="4" width="19.625" customWidth="1"/>
    <col min="5" max="5" width="33.875" customWidth="1"/>
    <col min="6" max="6" width="19.625" customWidth="1"/>
  </cols>
  <sheetData>
    <row r="1" spans="1:6" ht="15.75" customHeight="1">
      <c r="A1" s="200" t="s">
        <v>0</v>
      </c>
      <c r="B1" s="200"/>
      <c r="C1" s="200"/>
      <c r="D1" s="201"/>
      <c r="E1" s="200"/>
      <c r="F1" s="200"/>
    </row>
    <row r="2" spans="1:6" ht="33.75" customHeight="1">
      <c r="A2" s="198" t="s">
        <v>1</v>
      </c>
      <c r="B2" s="198"/>
      <c r="C2" s="198"/>
      <c r="D2" s="199"/>
      <c r="E2" s="198"/>
      <c r="F2" s="198"/>
    </row>
    <row r="3" spans="1:6" ht="15.75" customHeight="1">
      <c r="A3" s="196" t="s">
        <v>2</v>
      </c>
      <c r="B3" s="196"/>
      <c r="C3" s="196"/>
      <c r="D3" s="197"/>
      <c r="E3" s="196"/>
      <c r="F3" s="7" t="s">
        <v>3</v>
      </c>
    </row>
    <row r="4" spans="1:6" ht="17.100000000000001" customHeight="1">
      <c r="A4" s="184" t="s">
        <v>4</v>
      </c>
      <c r="B4" s="184"/>
      <c r="C4" s="184" t="s">
        <v>5</v>
      </c>
      <c r="D4" s="185"/>
      <c r="E4" s="184"/>
      <c r="F4" s="184"/>
    </row>
    <row r="5" spans="1:6" ht="17.100000000000001" customHeight="1">
      <c r="A5" s="8" t="s">
        <v>6</v>
      </c>
      <c r="B5" s="8" t="s">
        <v>7</v>
      </c>
      <c r="C5" s="8" t="s">
        <v>8</v>
      </c>
      <c r="D5" s="9" t="s">
        <v>7</v>
      </c>
      <c r="E5" s="8" t="s">
        <v>9</v>
      </c>
      <c r="F5" s="8" t="s">
        <v>7</v>
      </c>
    </row>
    <row r="6" spans="1:6" ht="14.85" customHeight="1">
      <c r="A6" s="10" t="s">
        <v>10</v>
      </c>
      <c r="B6" s="11">
        <v>14358292</v>
      </c>
      <c r="C6" s="12" t="s">
        <v>11</v>
      </c>
      <c r="D6" s="13">
        <v>15311223.43</v>
      </c>
      <c r="E6" s="12" t="s">
        <v>12</v>
      </c>
      <c r="F6" s="11">
        <v>3601948</v>
      </c>
    </row>
    <row r="7" spans="1:6" ht="14.85" customHeight="1">
      <c r="A7" s="14" t="s">
        <v>13</v>
      </c>
      <c r="B7" s="15">
        <v>0</v>
      </c>
      <c r="C7" s="16" t="s">
        <v>14</v>
      </c>
      <c r="D7" s="17">
        <v>0</v>
      </c>
      <c r="E7" s="16" t="s">
        <v>15</v>
      </c>
      <c r="F7" s="15">
        <v>11924219.43</v>
      </c>
    </row>
    <row r="8" spans="1:6" ht="14.85" customHeight="1">
      <c r="A8" s="14" t="s">
        <v>16</v>
      </c>
      <c r="B8" s="15">
        <v>0</v>
      </c>
      <c r="C8" s="16" t="s">
        <v>17</v>
      </c>
      <c r="D8" s="17">
        <v>0</v>
      </c>
      <c r="E8" s="16" t="s">
        <v>18</v>
      </c>
      <c r="F8" s="15">
        <v>320573</v>
      </c>
    </row>
    <row r="9" spans="1:6" ht="14.85" customHeight="1">
      <c r="A9" s="14" t="s">
        <v>19</v>
      </c>
      <c r="B9" s="15">
        <v>0</v>
      </c>
      <c r="C9" s="16" t="s">
        <v>20</v>
      </c>
      <c r="D9" s="17">
        <v>0</v>
      </c>
      <c r="E9" s="16" t="s">
        <v>21</v>
      </c>
      <c r="F9" s="15">
        <v>0</v>
      </c>
    </row>
    <row r="10" spans="1:6" ht="14.85" customHeight="1">
      <c r="A10" s="14" t="s">
        <v>22</v>
      </c>
      <c r="B10" s="15">
        <v>0</v>
      </c>
      <c r="C10" s="16" t="s">
        <v>23</v>
      </c>
      <c r="D10" s="17">
        <v>0</v>
      </c>
      <c r="E10" s="16" t="s">
        <v>24</v>
      </c>
      <c r="F10" s="15">
        <v>0</v>
      </c>
    </row>
    <row r="11" spans="1:6" ht="14.85" customHeight="1">
      <c r="A11" s="14" t="s">
        <v>25</v>
      </c>
      <c r="B11" s="15" t="s">
        <v>26</v>
      </c>
      <c r="C11" s="16" t="s">
        <v>27</v>
      </c>
      <c r="D11" s="17">
        <v>0</v>
      </c>
      <c r="E11" s="16" t="s">
        <v>28</v>
      </c>
      <c r="F11" s="15">
        <v>311968</v>
      </c>
    </row>
    <row r="12" spans="1:6" ht="14.85" customHeight="1">
      <c r="A12" s="14" t="s">
        <v>29</v>
      </c>
      <c r="B12" s="18">
        <v>0</v>
      </c>
      <c r="C12" s="16" t="s">
        <v>30</v>
      </c>
      <c r="D12" s="17">
        <v>0</v>
      </c>
      <c r="E12" s="16" t="s">
        <v>31</v>
      </c>
      <c r="F12" s="15">
        <v>0</v>
      </c>
    </row>
    <row r="13" spans="1:6" ht="14.85" customHeight="1">
      <c r="A13" s="19"/>
      <c r="B13" s="20" t="s">
        <v>26</v>
      </c>
      <c r="C13" s="14" t="s">
        <v>32</v>
      </c>
      <c r="D13" s="17">
        <v>445752</v>
      </c>
      <c r="E13" s="16" t="s">
        <v>33</v>
      </c>
      <c r="F13" s="15">
        <v>0</v>
      </c>
    </row>
    <row r="14" spans="1:6" ht="14.85" customHeight="1">
      <c r="A14" s="19"/>
      <c r="B14" s="21" t="s">
        <v>26</v>
      </c>
      <c r="C14" s="14" t="s">
        <v>34</v>
      </c>
      <c r="D14" s="17">
        <v>0</v>
      </c>
      <c r="E14" s="16" t="s">
        <v>35</v>
      </c>
      <c r="F14" s="15">
        <v>0</v>
      </c>
    </row>
    <row r="15" spans="1:6" ht="14.85" customHeight="1">
      <c r="A15" s="19"/>
      <c r="B15" s="21" t="s">
        <v>26</v>
      </c>
      <c r="C15" s="14" t="s">
        <v>36</v>
      </c>
      <c r="D15" s="17">
        <v>302360</v>
      </c>
      <c r="E15" s="16" t="s">
        <v>37</v>
      </c>
      <c r="F15" s="18">
        <v>0</v>
      </c>
    </row>
    <row r="16" spans="1:6" ht="14.85" customHeight="1">
      <c r="A16" s="19"/>
      <c r="B16" s="21" t="s">
        <v>26</v>
      </c>
      <c r="C16" s="14" t="s">
        <v>38</v>
      </c>
      <c r="D16" s="17">
        <v>0</v>
      </c>
      <c r="E16" s="22"/>
      <c r="F16" s="23" t="s">
        <v>26</v>
      </c>
    </row>
    <row r="17" spans="1:6" ht="14.85" customHeight="1">
      <c r="A17" s="19"/>
      <c r="B17" s="21" t="s">
        <v>26</v>
      </c>
      <c r="C17" s="14" t="s">
        <v>39</v>
      </c>
      <c r="D17" s="17">
        <v>0</v>
      </c>
      <c r="E17" s="22"/>
      <c r="F17" s="24"/>
    </row>
    <row r="18" spans="1:6" ht="14.85" customHeight="1">
      <c r="A18" s="19"/>
      <c r="B18" s="21" t="s">
        <v>26</v>
      </c>
      <c r="C18" s="14" t="s">
        <v>40</v>
      </c>
      <c r="D18" s="17">
        <v>0</v>
      </c>
      <c r="E18" s="22"/>
      <c r="F18" s="24"/>
    </row>
    <row r="19" spans="1:6" ht="14.85" customHeight="1">
      <c r="A19" s="19"/>
      <c r="B19" s="21" t="s">
        <v>26</v>
      </c>
      <c r="C19" s="14" t="s">
        <v>41</v>
      </c>
      <c r="D19" s="17">
        <v>0</v>
      </c>
      <c r="E19" s="22"/>
      <c r="F19" s="24"/>
    </row>
    <row r="20" spans="1:6" ht="14.85" customHeight="1">
      <c r="A20" s="19"/>
      <c r="B20" s="21" t="s">
        <v>26</v>
      </c>
      <c r="C20" s="14" t="s">
        <v>42</v>
      </c>
      <c r="D20" s="17">
        <v>0</v>
      </c>
      <c r="E20" s="22"/>
      <c r="F20" s="24"/>
    </row>
    <row r="21" spans="1:6" ht="14.85" customHeight="1">
      <c r="A21" s="19"/>
      <c r="B21" s="21"/>
      <c r="C21" s="14" t="s">
        <v>43</v>
      </c>
      <c r="D21" s="17">
        <v>0</v>
      </c>
      <c r="E21" s="22"/>
      <c r="F21" s="24"/>
    </row>
    <row r="22" spans="1:6" ht="14.85" customHeight="1">
      <c r="A22" s="19"/>
      <c r="B22" s="21"/>
      <c r="C22" s="14" t="s">
        <v>44</v>
      </c>
      <c r="D22" s="17">
        <v>0</v>
      </c>
      <c r="E22" s="22"/>
      <c r="F22" s="24"/>
    </row>
    <row r="23" spans="1:6" ht="14.85" customHeight="1">
      <c r="A23" s="19"/>
      <c r="B23" s="21"/>
      <c r="C23" s="14" t="s">
        <v>45</v>
      </c>
      <c r="D23" s="17">
        <v>0</v>
      </c>
      <c r="E23" s="22"/>
      <c r="F23" s="24"/>
    </row>
    <row r="24" spans="1:6" ht="14.85" customHeight="1">
      <c r="A24" s="19"/>
      <c r="B24" s="21"/>
      <c r="C24" s="14" t="s">
        <v>46</v>
      </c>
      <c r="D24" s="17">
        <v>0</v>
      </c>
      <c r="E24" s="22"/>
      <c r="F24" s="24"/>
    </row>
    <row r="25" spans="1:6" ht="14.85" customHeight="1">
      <c r="A25" s="19"/>
      <c r="B25" s="21"/>
      <c r="C25" s="14" t="s">
        <v>47</v>
      </c>
      <c r="D25" s="17">
        <v>99373</v>
      </c>
      <c r="E25" s="22"/>
      <c r="F25" s="24"/>
    </row>
    <row r="26" spans="1:6" ht="14.85" customHeight="1">
      <c r="A26" s="19"/>
      <c r="B26" s="21"/>
      <c r="C26" s="14" t="s">
        <v>48</v>
      </c>
      <c r="D26" s="17">
        <v>0</v>
      </c>
      <c r="E26" s="22"/>
      <c r="F26" s="24"/>
    </row>
    <row r="27" spans="1:6" ht="14.85" customHeight="1">
      <c r="A27" s="19"/>
      <c r="B27" s="21"/>
      <c r="C27" s="14" t="s">
        <v>49</v>
      </c>
      <c r="D27" s="17">
        <v>0</v>
      </c>
      <c r="E27" s="22"/>
      <c r="F27" s="24"/>
    </row>
    <row r="28" spans="1:6" ht="14.85" customHeight="1">
      <c r="A28" s="19"/>
      <c r="B28" s="21"/>
      <c r="C28" s="14" t="s">
        <v>50</v>
      </c>
      <c r="D28" s="17">
        <v>0</v>
      </c>
      <c r="E28" s="22"/>
      <c r="F28" s="24"/>
    </row>
    <row r="29" spans="1:6" ht="14.85" customHeight="1">
      <c r="A29" s="19"/>
      <c r="B29" s="21"/>
      <c r="C29" s="14" t="s">
        <v>51</v>
      </c>
      <c r="D29" s="17">
        <v>0</v>
      </c>
      <c r="E29" s="22"/>
      <c r="F29" s="24"/>
    </row>
    <row r="30" spans="1:6" ht="14.85" customHeight="1">
      <c r="A30" s="19"/>
      <c r="B30" s="21"/>
      <c r="C30" s="14" t="s">
        <v>52</v>
      </c>
      <c r="D30" s="17">
        <v>0</v>
      </c>
      <c r="E30" s="22"/>
      <c r="F30" s="24"/>
    </row>
    <row r="31" spans="1:6" ht="14.85" customHeight="1">
      <c r="A31" s="19"/>
      <c r="B31" s="25"/>
      <c r="C31" s="14" t="s">
        <v>53</v>
      </c>
      <c r="D31" s="17">
        <v>0</v>
      </c>
      <c r="E31" s="22"/>
      <c r="F31" s="24"/>
    </row>
    <row r="32" spans="1:6" ht="14.85" customHeight="1">
      <c r="A32" s="26"/>
      <c r="B32" s="27"/>
      <c r="C32" s="28" t="s">
        <v>54</v>
      </c>
      <c r="D32" s="17">
        <v>0</v>
      </c>
      <c r="E32" s="22"/>
      <c r="F32" s="24"/>
    </row>
    <row r="33" spans="1:6" ht="14.85" customHeight="1">
      <c r="A33" s="19"/>
      <c r="B33" s="29"/>
      <c r="C33" s="14" t="s">
        <v>55</v>
      </c>
      <c r="D33" s="17">
        <v>0</v>
      </c>
      <c r="E33" s="22"/>
      <c r="F33" s="24"/>
    </row>
    <row r="34" spans="1:6" ht="14.85" customHeight="1">
      <c r="A34" s="19"/>
      <c r="B34" s="25"/>
      <c r="C34" s="14" t="s">
        <v>56</v>
      </c>
      <c r="D34" s="30">
        <v>0</v>
      </c>
      <c r="E34" s="22"/>
      <c r="F34" s="31"/>
    </row>
    <row r="35" spans="1:6" ht="14.85" customHeight="1">
      <c r="A35" s="32" t="s">
        <v>57</v>
      </c>
      <c r="B35" s="33">
        <f>SUM(B6:B12)</f>
        <v>14358292</v>
      </c>
      <c r="C35" s="186" t="s">
        <v>58</v>
      </c>
      <c r="D35" s="187" t="s">
        <v>59</v>
      </c>
      <c r="E35" s="186"/>
      <c r="F35" s="33">
        <f>SUM(F6:F15)</f>
        <v>16158708.43</v>
      </c>
    </row>
    <row r="36" spans="1:6" ht="14.85" customHeight="1">
      <c r="A36" s="14" t="s">
        <v>60</v>
      </c>
      <c r="B36" s="34"/>
      <c r="C36" s="182" t="s">
        <v>61</v>
      </c>
      <c r="D36" s="183"/>
      <c r="E36" s="182"/>
      <c r="F36" s="35"/>
    </row>
    <row r="37" spans="1:6" ht="14.85" customHeight="1">
      <c r="A37" s="14" t="s">
        <v>62</v>
      </c>
      <c r="B37" s="33">
        <v>1800416.43</v>
      </c>
      <c r="C37" s="182" t="s">
        <v>63</v>
      </c>
      <c r="D37" s="183"/>
      <c r="E37" s="182"/>
      <c r="F37" s="36"/>
    </row>
    <row r="38" spans="1:6" ht="14.85" customHeight="1">
      <c r="A38" s="37"/>
      <c r="B38" s="38"/>
      <c r="C38" s="190" t="s">
        <v>64</v>
      </c>
      <c r="D38" s="191"/>
      <c r="E38" s="192"/>
      <c r="F38" s="39"/>
    </row>
    <row r="39" spans="1:6" ht="14.85" hidden="1" customHeight="1">
      <c r="A39" s="40"/>
      <c r="B39" s="34"/>
      <c r="C39" s="193"/>
      <c r="D39" s="194"/>
      <c r="E39" s="195"/>
      <c r="F39" s="41"/>
    </row>
    <row r="40" spans="1:6" ht="14.85" customHeight="1">
      <c r="A40" s="42" t="s">
        <v>65</v>
      </c>
      <c r="B40" s="33">
        <f>SUM(B35:B37)</f>
        <v>16158708.43</v>
      </c>
      <c r="C40" s="188" t="s">
        <v>66</v>
      </c>
      <c r="D40" s="189"/>
      <c r="E40" s="188"/>
      <c r="F40" s="33">
        <f>SUM(F35:F38)</f>
        <v>16158708.43</v>
      </c>
    </row>
  </sheetData>
  <mergeCells count="11">
    <mergeCell ref="A3:E3"/>
    <mergeCell ref="A2:F2"/>
    <mergeCell ref="A1:F1"/>
    <mergeCell ref="C36:E36"/>
    <mergeCell ref="A4:B4"/>
    <mergeCell ref="C4:F4"/>
    <mergeCell ref="C35:E35"/>
    <mergeCell ref="C40:E40"/>
    <mergeCell ref="C37:E37"/>
    <mergeCell ref="C38:E38"/>
    <mergeCell ref="C39:E39"/>
  </mergeCells>
  <phoneticPr fontId="5" type="noConversion"/>
  <printOptions horizontalCentered="1"/>
  <pageMargins left="0.78750002384185791" right="0.78750002384185791" top="0.94513887166976929" bottom="0.63055557012557983" header="0.59097224473953247" footer="0.59097224473953247"/>
  <pageSetup paperSize="9" scale="80" fitToHeight="50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T15"/>
  <sheetViews>
    <sheetView showGridLines="0" showZeros="0" workbookViewId="0"/>
  </sheetViews>
  <sheetFormatPr defaultRowHeight="14.25"/>
  <cols>
    <col min="1" max="1" width="4.625" customWidth="1"/>
    <col min="2" max="3" width="3.5" customWidth="1"/>
    <col min="5" max="5" width="43.5" customWidth="1"/>
    <col min="6" max="7" width="12" customWidth="1"/>
    <col min="8" max="8" width="11.625" customWidth="1"/>
    <col min="9" max="10" width="9" customWidth="1"/>
    <col min="11" max="12" width="6.625" customWidth="1"/>
    <col min="13" max="13" width="10.625" customWidth="1"/>
    <col min="14" max="18" width="5.625" customWidth="1"/>
    <col min="19" max="19" width="9" customWidth="1"/>
    <col min="20" max="20" width="6.125" customWidth="1"/>
  </cols>
  <sheetData>
    <row r="1" spans="1:20" ht="15.75" customHeight="1">
      <c r="A1" s="206" t="s">
        <v>67</v>
      </c>
      <c r="B1" s="206"/>
      <c r="C1" s="206"/>
      <c r="D1" s="207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</row>
    <row r="2" spans="1:20" s="1" customFormat="1" ht="33.75" customHeight="1">
      <c r="A2" s="209" t="s">
        <v>68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</row>
    <row r="3" spans="1:20" ht="15.75" customHeight="1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46"/>
      <c r="K3" s="46"/>
      <c r="L3" s="46"/>
      <c r="M3" s="46"/>
      <c r="N3" s="46"/>
      <c r="O3" s="46"/>
      <c r="P3" s="46"/>
      <c r="Q3" s="46"/>
      <c r="R3" s="46"/>
      <c r="S3" s="47"/>
      <c r="T3" s="48" t="s">
        <v>3</v>
      </c>
    </row>
    <row r="4" spans="1:20" s="2" customFormat="1" ht="15.95" customHeight="1">
      <c r="A4" s="203" t="s">
        <v>6</v>
      </c>
      <c r="B4" s="203"/>
      <c r="C4" s="203"/>
      <c r="D4" s="203"/>
      <c r="E4" s="203"/>
      <c r="F4" s="202" t="s">
        <v>69</v>
      </c>
      <c r="G4" s="203" t="s">
        <v>70</v>
      </c>
      <c r="H4" s="204" t="s">
        <v>71</v>
      </c>
      <c r="I4" s="202" t="s">
        <v>72</v>
      </c>
      <c r="J4" s="202" t="s">
        <v>73</v>
      </c>
      <c r="K4" s="202" t="s">
        <v>74</v>
      </c>
      <c r="L4" s="202"/>
      <c r="M4" s="204" t="s">
        <v>75</v>
      </c>
      <c r="N4" s="205" t="s">
        <v>76</v>
      </c>
      <c r="O4" s="205"/>
      <c r="P4" s="205"/>
      <c r="Q4" s="205"/>
      <c r="R4" s="205"/>
      <c r="S4" s="202" t="s">
        <v>77</v>
      </c>
      <c r="T4" s="202" t="s">
        <v>78</v>
      </c>
    </row>
    <row r="5" spans="1:20" s="2" customFormat="1" ht="15.95" customHeight="1">
      <c r="A5" s="203" t="s">
        <v>79</v>
      </c>
      <c r="B5" s="203"/>
      <c r="C5" s="203"/>
      <c r="D5" s="202" t="s">
        <v>80</v>
      </c>
      <c r="E5" s="202" t="s">
        <v>81</v>
      </c>
      <c r="F5" s="202"/>
      <c r="G5" s="203"/>
      <c r="H5" s="204"/>
      <c r="I5" s="202"/>
      <c r="J5" s="202"/>
      <c r="K5" s="202" t="s">
        <v>82</v>
      </c>
      <c r="L5" s="202" t="s">
        <v>83</v>
      </c>
      <c r="M5" s="204"/>
      <c r="N5" s="202" t="s">
        <v>84</v>
      </c>
      <c r="O5" s="202" t="s">
        <v>85</v>
      </c>
      <c r="P5" s="202" t="s">
        <v>86</v>
      </c>
      <c r="Q5" s="202" t="s">
        <v>87</v>
      </c>
      <c r="R5" s="202" t="s">
        <v>88</v>
      </c>
      <c r="S5" s="202"/>
      <c r="T5" s="202"/>
    </row>
    <row r="6" spans="1:20" s="2" customFormat="1" ht="50.25" customHeight="1">
      <c r="A6" s="49" t="s">
        <v>89</v>
      </c>
      <c r="B6" s="50" t="s">
        <v>90</v>
      </c>
      <c r="C6" s="49" t="s">
        <v>91</v>
      </c>
      <c r="D6" s="202"/>
      <c r="E6" s="202"/>
      <c r="F6" s="202"/>
      <c r="G6" s="203"/>
      <c r="H6" s="204"/>
      <c r="I6" s="202"/>
      <c r="J6" s="202"/>
      <c r="K6" s="202"/>
      <c r="L6" s="202"/>
      <c r="M6" s="204"/>
      <c r="N6" s="202"/>
      <c r="O6" s="202"/>
      <c r="P6" s="202"/>
      <c r="Q6" s="202"/>
      <c r="R6" s="202"/>
      <c r="S6" s="202"/>
      <c r="T6" s="202"/>
    </row>
    <row r="7" spans="1:20" ht="20.100000000000001" customHeight="1">
      <c r="A7" s="51" t="s">
        <v>26</v>
      </c>
      <c r="B7" s="52" t="s">
        <v>26</v>
      </c>
      <c r="C7" s="52" t="s">
        <v>26</v>
      </c>
      <c r="D7" s="53" t="s">
        <v>26</v>
      </c>
      <c r="E7" s="54" t="s">
        <v>69</v>
      </c>
      <c r="F7" s="55">
        <f t="shared" ref="F7:F15" si="0">SUM(G7,H7,I7,J7,K7,M7,S7)</f>
        <v>16158708.43</v>
      </c>
      <c r="G7" s="55">
        <v>1800416.43</v>
      </c>
      <c r="H7" s="56">
        <v>14358292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 t="s">
        <v>26</v>
      </c>
      <c r="O7" s="56" t="s">
        <v>26</v>
      </c>
      <c r="P7" s="56"/>
      <c r="Q7" s="57"/>
      <c r="R7" s="56"/>
      <c r="S7" s="58">
        <v>0</v>
      </c>
      <c r="T7" s="59"/>
    </row>
    <row r="8" spans="1:20" ht="20.100000000000001" customHeight="1">
      <c r="A8" s="51" t="s">
        <v>26</v>
      </c>
      <c r="B8" s="52" t="s">
        <v>26</v>
      </c>
      <c r="C8" s="52" t="s">
        <v>26</v>
      </c>
      <c r="D8" s="53" t="s">
        <v>26</v>
      </c>
      <c r="E8" s="54" t="s">
        <v>92</v>
      </c>
      <c r="F8" s="55">
        <f t="shared" si="0"/>
        <v>16158708.43</v>
      </c>
      <c r="G8" s="55">
        <v>1800416.43</v>
      </c>
      <c r="H8" s="56">
        <v>14358292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 t="s">
        <v>26</v>
      </c>
      <c r="O8" s="56" t="s">
        <v>26</v>
      </c>
      <c r="P8" s="56"/>
      <c r="Q8" s="57"/>
      <c r="R8" s="56"/>
      <c r="S8" s="58">
        <v>0</v>
      </c>
      <c r="T8" s="59"/>
    </row>
    <row r="9" spans="1:20" ht="20.100000000000001" customHeight="1">
      <c r="A9" s="51" t="s">
        <v>26</v>
      </c>
      <c r="B9" s="52" t="s">
        <v>26</v>
      </c>
      <c r="C9" s="52" t="s">
        <v>26</v>
      </c>
      <c r="D9" s="53" t="s">
        <v>93</v>
      </c>
      <c r="E9" s="54" t="s">
        <v>94</v>
      </c>
      <c r="F9" s="55">
        <f t="shared" si="0"/>
        <v>16158708.43</v>
      </c>
      <c r="G9" s="55">
        <v>1800416.43</v>
      </c>
      <c r="H9" s="56">
        <v>14358292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 t="s">
        <v>26</v>
      </c>
      <c r="O9" s="56" t="s">
        <v>26</v>
      </c>
      <c r="P9" s="56"/>
      <c r="Q9" s="57"/>
      <c r="R9" s="56"/>
      <c r="S9" s="58">
        <v>0</v>
      </c>
      <c r="T9" s="59"/>
    </row>
    <row r="10" spans="1:20" ht="20.100000000000001" customHeight="1">
      <c r="A10" s="51" t="s">
        <v>95</v>
      </c>
      <c r="B10" s="52" t="s">
        <v>96</v>
      </c>
      <c r="C10" s="52" t="s">
        <v>97</v>
      </c>
      <c r="D10" s="53" t="s">
        <v>98</v>
      </c>
      <c r="E10" s="54" t="s">
        <v>99</v>
      </c>
      <c r="F10" s="55">
        <f t="shared" si="0"/>
        <v>12030416.43</v>
      </c>
      <c r="G10" s="55">
        <v>1800416.43</v>
      </c>
      <c r="H10" s="56">
        <v>10230000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 t="s">
        <v>26</v>
      </c>
      <c r="O10" s="56" t="s">
        <v>26</v>
      </c>
      <c r="P10" s="56"/>
      <c r="Q10" s="57"/>
      <c r="R10" s="56"/>
      <c r="S10" s="58">
        <v>0</v>
      </c>
      <c r="T10" s="59"/>
    </row>
    <row r="11" spans="1:20" ht="20.100000000000001" customHeight="1">
      <c r="A11" s="51" t="s">
        <v>95</v>
      </c>
      <c r="B11" s="52" t="s">
        <v>96</v>
      </c>
      <c r="C11" s="52" t="s">
        <v>100</v>
      </c>
      <c r="D11" s="53" t="s">
        <v>98</v>
      </c>
      <c r="E11" s="54" t="s">
        <v>101</v>
      </c>
      <c r="F11" s="55">
        <f t="shared" si="0"/>
        <v>3280807</v>
      </c>
      <c r="G11" s="55">
        <v>0</v>
      </c>
      <c r="H11" s="56">
        <v>3280807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 t="s">
        <v>26</v>
      </c>
      <c r="O11" s="56" t="s">
        <v>26</v>
      </c>
      <c r="P11" s="56"/>
      <c r="Q11" s="57"/>
      <c r="R11" s="56"/>
      <c r="S11" s="58">
        <v>0</v>
      </c>
      <c r="T11" s="59"/>
    </row>
    <row r="12" spans="1:20" ht="20.100000000000001" customHeight="1">
      <c r="A12" s="51" t="s">
        <v>102</v>
      </c>
      <c r="B12" s="52" t="s">
        <v>97</v>
      </c>
      <c r="C12" s="52" t="s">
        <v>97</v>
      </c>
      <c r="D12" s="53" t="s">
        <v>98</v>
      </c>
      <c r="E12" s="54" t="s">
        <v>103</v>
      </c>
      <c r="F12" s="55">
        <f t="shared" si="0"/>
        <v>445752</v>
      </c>
      <c r="G12" s="55">
        <v>0</v>
      </c>
      <c r="H12" s="56">
        <v>445752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 t="s">
        <v>26</v>
      </c>
      <c r="O12" s="56" t="s">
        <v>26</v>
      </c>
      <c r="P12" s="56"/>
      <c r="Q12" s="57"/>
      <c r="R12" s="56"/>
      <c r="S12" s="58">
        <v>0</v>
      </c>
      <c r="T12" s="59"/>
    </row>
    <row r="13" spans="1:20" ht="20.100000000000001" customHeight="1">
      <c r="A13" s="51" t="s">
        <v>104</v>
      </c>
      <c r="B13" s="52" t="s">
        <v>105</v>
      </c>
      <c r="C13" s="52" t="s">
        <v>106</v>
      </c>
      <c r="D13" s="53" t="s">
        <v>98</v>
      </c>
      <c r="E13" s="54" t="s">
        <v>107</v>
      </c>
      <c r="F13" s="55">
        <f t="shared" si="0"/>
        <v>62110</v>
      </c>
      <c r="G13" s="55">
        <v>0</v>
      </c>
      <c r="H13" s="56">
        <v>62110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 t="s">
        <v>26</v>
      </c>
      <c r="O13" s="56" t="s">
        <v>26</v>
      </c>
      <c r="P13" s="56"/>
      <c r="Q13" s="57"/>
      <c r="R13" s="56"/>
      <c r="S13" s="58">
        <v>0</v>
      </c>
      <c r="T13" s="59"/>
    </row>
    <row r="14" spans="1:20" ht="20.100000000000001" customHeight="1">
      <c r="A14" s="51" t="s">
        <v>104</v>
      </c>
      <c r="B14" s="52" t="s">
        <v>105</v>
      </c>
      <c r="C14" s="52" t="s">
        <v>108</v>
      </c>
      <c r="D14" s="53" t="s">
        <v>98</v>
      </c>
      <c r="E14" s="54" t="s">
        <v>109</v>
      </c>
      <c r="F14" s="55">
        <f t="shared" si="0"/>
        <v>240250</v>
      </c>
      <c r="G14" s="55">
        <v>0</v>
      </c>
      <c r="H14" s="56">
        <v>240250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 t="s">
        <v>26</v>
      </c>
      <c r="O14" s="56" t="s">
        <v>26</v>
      </c>
      <c r="P14" s="56"/>
      <c r="Q14" s="57"/>
      <c r="R14" s="56"/>
      <c r="S14" s="58">
        <v>0</v>
      </c>
      <c r="T14" s="59"/>
    </row>
    <row r="15" spans="1:20" ht="20.100000000000001" customHeight="1">
      <c r="A15" s="51" t="s">
        <v>110</v>
      </c>
      <c r="B15" s="52" t="s">
        <v>108</v>
      </c>
      <c r="C15" s="52" t="s">
        <v>106</v>
      </c>
      <c r="D15" s="53" t="s">
        <v>98</v>
      </c>
      <c r="E15" s="54" t="s">
        <v>111</v>
      </c>
      <c r="F15" s="55">
        <f t="shared" si="0"/>
        <v>99373</v>
      </c>
      <c r="G15" s="55">
        <v>0</v>
      </c>
      <c r="H15" s="56">
        <v>99373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 t="s">
        <v>26</v>
      </c>
      <c r="O15" s="56" t="s">
        <v>26</v>
      </c>
      <c r="P15" s="56"/>
      <c r="Q15" s="57"/>
      <c r="R15" s="56"/>
      <c r="S15" s="58">
        <v>0</v>
      </c>
      <c r="T15" s="59"/>
    </row>
  </sheetData>
  <mergeCells count="24">
    <mergeCell ref="J4:J6"/>
    <mergeCell ref="K4:L4"/>
    <mergeCell ref="M4:M6"/>
    <mergeCell ref="N4:R4"/>
    <mergeCell ref="A1:D1"/>
    <mergeCell ref="A3:I3"/>
    <mergeCell ref="A2:T2"/>
    <mergeCell ref="A5:C5"/>
    <mergeCell ref="D5:D6"/>
    <mergeCell ref="E5:E6"/>
    <mergeCell ref="K5:K6"/>
    <mergeCell ref="L5:L6"/>
    <mergeCell ref="A4:E4"/>
    <mergeCell ref="F4:F6"/>
    <mergeCell ref="G4:G6"/>
    <mergeCell ref="H4:H6"/>
    <mergeCell ref="I4:I6"/>
    <mergeCell ref="T4:T6"/>
    <mergeCell ref="R5:R6"/>
    <mergeCell ref="Q5:Q6"/>
    <mergeCell ref="S4:S6"/>
    <mergeCell ref="P5:P6"/>
    <mergeCell ref="N5:N6"/>
    <mergeCell ref="O5:O6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80" fitToHeight="500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15"/>
  <sheetViews>
    <sheetView showGridLines="0" showZeros="0" workbookViewId="0"/>
  </sheetViews>
  <sheetFormatPr defaultRowHeight="14.25"/>
  <cols>
    <col min="1" max="1" width="4.625" customWidth="1"/>
    <col min="2" max="3" width="3.5" customWidth="1"/>
    <col min="5" max="5" width="40.125" customWidth="1"/>
    <col min="6" max="6" width="17.125" customWidth="1"/>
    <col min="7" max="9" width="14.625" customWidth="1"/>
    <col min="10" max="10" width="17.25" customWidth="1"/>
  </cols>
  <sheetData>
    <row r="1" spans="1:10" ht="15.75" customHeight="1">
      <c r="A1" s="207" t="s">
        <v>112</v>
      </c>
      <c r="B1" s="206"/>
      <c r="C1" s="206"/>
      <c r="D1" s="207"/>
      <c r="E1" s="60"/>
      <c r="F1" s="60"/>
      <c r="G1" s="60"/>
      <c r="H1" s="60"/>
      <c r="I1" s="60"/>
      <c r="J1" s="61"/>
    </row>
    <row r="2" spans="1:10" s="3" customFormat="1" ht="33.75" customHeight="1">
      <c r="A2" s="211" t="s">
        <v>113</v>
      </c>
      <c r="B2" s="211"/>
      <c r="C2" s="211"/>
      <c r="D2" s="211"/>
      <c r="E2" s="211"/>
      <c r="F2" s="211"/>
      <c r="G2" s="211"/>
      <c r="H2" s="211"/>
      <c r="I2" s="211"/>
      <c r="J2" s="212"/>
    </row>
    <row r="3" spans="1:10" ht="15.75" customHeight="1">
      <c r="A3" s="208" t="s">
        <v>2</v>
      </c>
      <c r="B3" s="208"/>
      <c r="C3" s="208"/>
      <c r="D3" s="208"/>
      <c r="E3" s="208"/>
      <c r="F3" s="46"/>
      <c r="G3" s="46"/>
      <c r="H3" s="46"/>
      <c r="I3" s="46"/>
      <c r="J3" s="48" t="s">
        <v>3</v>
      </c>
    </row>
    <row r="4" spans="1:10">
      <c r="A4" s="213" t="s">
        <v>6</v>
      </c>
      <c r="B4" s="203"/>
      <c r="C4" s="203"/>
      <c r="D4" s="213"/>
      <c r="E4" s="203"/>
      <c r="F4" s="184" t="s">
        <v>69</v>
      </c>
      <c r="G4" s="184" t="s">
        <v>114</v>
      </c>
      <c r="H4" s="202" t="s">
        <v>115</v>
      </c>
      <c r="I4" s="202" t="s">
        <v>116</v>
      </c>
      <c r="J4" s="216" t="s">
        <v>117</v>
      </c>
    </row>
    <row r="5" spans="1:10">
      <c r="A5" s="213" t="s">
        <v>79</v>
      </c>
      <c r="B5" s="203"/>
      <c r="C5" s="203"/>
      <c r="D5" s="202" t="s">
        <v>80</v>
      </c>
      <c r="E5" s="202" t="s">
        <v>118</v>
      </c>
      <c r="F5" s="184"/>
      <c r="G5" s="184"/>
      <c r="H5" s="202"/>
      <c r="I5" s="202"/>
      <c r="J5" s="216"/>
    </row>
    <row r="6" spans="1:10">
      <c r="A6" s="62" t="s">
        <v>89</v>
      </c>
      <c r="B6" s="50" t="s">
        <v>90</v>
      </c>
      <c r="C6" s="49" t="s">
        <v>91</v>
      </c>
      <c r="D6" s="202"/>
      <c r="E6" s="202"/>
      <c r="F6" s="214"/>
      <c r="G6" s="214"/>
      <c r="H6" s="215"/>
      <c r="I6" s="215"/>
      <c r="J6" s="217"/>
    </row>
    <row r="7" spans="1:10">
      <c r="A7" s="63" t="s">
        <v>26</v>
      </c>
      <c r="B7" s="51" t="s">
        <v>26</v>
      </c>
      <c r="C7" s="51" t="s">
        <v>26</v>
      </c>
      <c r="D7" s="63" t="s">
        <v>26</v>
      </c>
      <c r="E7" s="51" t="s">
        <v>69</v>
      </c>
      <c r="F7" s="64">
        <f t="shared" ref="F7:F15" si="0">SUM(G7:J7)</f>
        <v>16158708.43</v>
      </c>
      <c r="G7" s="64">
        <v>4128292</v>
      </c>
      <c r="H7" s="64">
        <v>12030416.43</v>
      </c>
      <c r="I7" s="65"/>
      <c r="J7" s="66"/>
    </row>
    <row r="8" spans="1:10">
      <c r="A8" s="63" t="s">
        <v>26</v>
      </c>
      <c r="B8" s="51" t="s">
        <v>26</v>
      </c>
      <c r="C8" s="51" t="s">
        <v>26</v>
      </c>
      <c r="D8" s="63" t="s">
        <v>26</v>
      </c>
      <c r="E8" s="51" t="s">
        <v>92</v>
      </c>
      <c r="F8" s="64">
        <f t="shared" si="0"/>
        <v>16158708.43</v>
      </c>
      <c r="G8" s="64">
        <v>4128292</v>
      </c>
      <c r="H8" s="64">
        <v>12030416.43</v>
      </c>
      <c r="I8" s="65"/>
      <c r="J8" s="66"/>
    </row>
    <row r="9" spans="1:10">
      <c r="A9" s="63" t="s">
        <v>26</v>
      </c>
      <c r="B9" s="51" t="s">
        <v>26</v>
      </c>
      <c r="C9" s="51" t="s">
        <v>26</v>
      </c>
      <c r="D9" s="63" t="s">
        <v>93</v>
      </c>
      <c r="E9" s="51" t="s">
        <v>94</v>
      </c>
      <c r="F9" s="64">
        <f t="shared" si="0"/>
        <v>16158708.43</v>
      </c>
      <c r="G9" s="64">
        <v>4128292</v>
      </c>
      <c r="H9" s="64">
        <v>12030416.43</v>
      </c>
      <c r="I9" s="65"/>
      <c r="J9" s="66"/>
    </row>
    <row r="10" spans="1:10">
      <c r="A10" s="63" t="s">
        <v>95</v>
      </c>
      <c r="B10" s="51" t="s">
        <v>96</v>
      </c>
      <c r="C10" s="51" t="s">
        <v>97</v>
      </c>
      <c r="D10" s="63" t="s">
        <v>98</v>
      </c>
      <c r="E10" s="51" t="s">
        <v>99</v>
      </c>
      <c r="F10" s="64">
        <f t="shared" si="0"/>
        <v>12030416.43</v>
      </c>
      <c r="G10" s="64">
        <v>0</v>
      </c>
      <c r="H10" s="64">
        <v>12030416.43</v>
      </c>
      <c r="I10" s="65"/>
      <c r="J10" s="66"/>
    </row>
    <row r="11" spans="1:10">
      <c r="A11" s="63" t="s">
        <v>95</v>
      </c>
      <c r="B11" s="51" t="s">
        <v>96</v>
      </c>
      <c r="C11" s="51" t="s">
        <v>100</v>
      </c>
      <c r="D11" s="63" t="s">
        <v>98</v>
      </c>
      <c r="E11" s="51" t="s">
        <v>101</v>
      </c>
      <c r="F11" s="64">
        <f t="shared" si="0"/>
        <v>3280807</v>
      </c>
      <c r="G11" s="64">
        <v>3280807</v>
      </c>
      <c r="H11" s="64">
        <v>0</v>
      </c>
      <c r="I11" s="65"/>
      <c r="J11" s="66"/>
    </row>
    <row r="12" spans="1:10">
      <c r="A12" s="63" t="s">
        <v>102</v>
      </c>
      <c r="B12" s="51" t="s">
        <v>97</v>
      </c>
      <c r="C12" s="51" t="s">
        <v>97</v>
      </c>
      <c r="D12" s="63" t="s">
        <v>98</v>
      </c>
      <c r="E12" s="51" t="s">
        <v>103</v>
      </c>
      <c r="F12" s="64">
        <f t="shared" si="0"/>
        <v>445752</v>
      </c>
      <c r="G12" s="64">
        <v>445752</v>
      </c>
      <c r="H12" s="64">
        <v>0</v>
      </c>
      <c r="I12" s="65"/>
      <c r="J12" s="66"/>
    </row>
    <row r="13" spans="1:10">
      <c r="A13" s="63" t="s">
        <v>104</v>
      </c>
      <c r="B13" s="51" t="s">
        <v>105</v>
      </c>
      <c r="C13" s="51" t="s">
        <v>106</v>
      </c>
      <c r="D13" s="63" t="s">
        <v>98</v>
      </c>
      <c r="E13" s="51" t="s">
        <v>107</v>
      </c>
      <c r="F13" s="64">
        <f t="shared" si="0"/>
        <v>62110</v>
      </c>
      <c r="G13" s="64">
        <v>62110</v>
      </c>
      <c r="H13" s="64">
        <v>0</v>
      </c>
      <c r="I13" s="65"/>
      <c r="J13" s="66"/>
    </row>
    <row r="14" spans="1:10">
      <c r="A14" s="63" t="s">
        <v>104</v>
      </c>
      <c r="B14" s="51" t="s">
        <v>105</v>
      </c>
      <c r="C14" s="51" t="s">
        <v>108</v>
      </c>
      <c r="D14" s="63" t="s">
        <v>98</v>
      </c>
      <c r="E14" s="51" t="s">
        <v>109</v>
      </c>
      <c r="F14" s="64">
        <f t="shared" si="0"/>
        <v>240250</v>
      </c>
      <c r="G14" s="64">
        <v>240250</v>
      </c>
      <c r="H14" s="64">
        <v>0</v>
      </c>
      <c r="I14" s="65"/>
      <c r="J14" s="66"/>
    </row>
    <row r="15" spans="1:10">
      <c r="A15" s="63" t="s">
        <v>110</v>
      </c>
      <c r="B15" s="51" t="s">
        <v>108</v>
      </c>
      <c r="C15" s="51" t="s">
        <v>106</v>
      </c>
      <c r="D15" s="63" t="s">
        <v>98</v>
      </c>
      <c r="E15" s="51" t="s">
        <v>111</v>
      </c>
      <c r="F15" s="64">
        <f t="shared" si="0"/>
        <v>99373</v>
      </c>
      <c r="G15" s="64">
        <v>99373</v>
      </c>
      <c r="H15" s="64">
        <v>0</v>
      </c>
      <c r="I15" s="65"/>
      <c r="J15" s="66"/>
    </row>
  </sheetData>
  <mergeCells count="12">
    <mergeCell ref="E5:E6"/>
    <mergeCell ref="A1:D1"/>
    <mergeCell ref="A3:E3"/>
    <mergeCell ref="A2:J2"/>
    <mergeCell ref="A4:E4"/>
    <mergeCell ref="F4:F6"/>
    <mergeCell ref="G4:G6"/>
    <mergeCell ref="H4:H6"/>
    <mergeCell ref="I4:I6"/>
    <mergeCell ref="J4:J6"/>
    <mergeCell ref="A5:C5"/>
    <mergeCell ref="D5:D6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90" fitToHeight="5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39"/>
  <sheetViews>
    <sheetView showGridLines="0" showZeros="0" workbookViewId="0"/>
  </sheetViews>
  <sheetFormatPr defaultRowHeight="14.25"/>
  <cols>
    <col min="1" max="1" width="22.875" customWidth="1"/>
    <col min="2" max="2" width="13.75" customWidth="1"/>
    <col min="3" max="3" width="21.625" customWidth="1"/>
    <col min="4" max="4" width="13.75" customWidth="1"/>
    <col min="5" max="5" width="12.625" customWidth="1"/>
    <col min="6" max="6" width="11.625" customWidth="1"/>
    <col min="7" max="7" width="9.125" customWidth="1"/>
    <col min="8" max="8" width="13" customWidth="1"/>
    <col min="9" max="9" width="18.375" customWidth="1"/>
    <col min="10" max="10" width="12.625" customWidth="1"/>
    <col min="11" max="11" width="11.625" customWidth="1"/>
    <col min="12" max="12" width="9.125" customWidth="1"/>
  </cols>
  <sheetData>
    <row r="1" spans="1:12" ht="15.75" customHeight="1">
      <c r="A1" s="219" t="s">
        <v>119</v>
      </c>
      <c r="B1" s="219"/>
      <c r="C1" s="219"/>
      <c r="D1" s="219"/>
      <c r="E1" s="219"/>
      <c r="F1" s="219"/>
      <c r="G1" s="220"/>
      <c r="H1" s="219"/>
      <c r="I1" s="219"/>
      <c r="J1" s="219"/>
      <c r="K1" s="219"/>
      <c r="L1" s="219"/>
    </row>
    <row r="2" spans="1:12" s="1" customFormat="1" ht="33.75" customHeight="1">
      <c r="A2" s="221" t="s">
        <v>120</v>
      </c>
      <c r="B2" s="221"/>
      <c r="C2" s="221"/>
      <c r="D2" s="221"/>
      <c r="E2" s="221"/>
      <c r="F2" s="221"/>
      <c r="G2" s="222"/>
      <c r="H2" s="221"/>
      <c r="I2" s="221"/>
      <c r="J2" s="221"/>
      <c r="K2" s="221"/>
      <c r="L2" s="221"/>
    </row>
    <row r="3" spans="1:12" ht="15.75" customHeight="1">
      <c r="A3" s="208" t="s">
        <v>2</v>
      </c>
      <c r="B3" s="208"/>
      <c r="C3" s="208" t="s">
        <v>121</v>
      </c>
      <c r="D3" s="208"/>
      <c r="E3" s="208"/>
      <c r="F3" s="208"/>
      <c r="G3" s="218"/>
      <c r="H3" s="208"/>
      <c r="I3" s="208"/>
      <c r="J3" s="208"/>
      <c r="K3" s="208"/>
      <c r="L3" s="67" t="s">
        <v>3</v>
      </c>
    </row>
    <row r="4" spans="1:12" ht="15" customHeight="1">
      <c r="A4" s="203" t="s">
        <v>122</v>
      </c>
      <c r="B4" s="203"/>
      <c r="C4" s="202" t="s">
        <v>123</v>
      </c>
      <c r="D4" s="202"/>
      <c r="E4" s="202"/>
      <c r="F4" s="202"/>
      <c r="G4" s="216"/>
      <c r="H4" s="202"/>
      <c r="I4" s="202"/>
      <c r="J4" s="202"/>
      <c r="K4" s="202"/>
      <c r="L4" s="202"/>
    </row>
    <row r="5" spans="1:12" ht="15" customHeight="1">
      <c r="A5" s="203" t="s">
        <v>124</v>
      </c>
      <c r="B5" s="202" t="s">
        <v>125</v>
      </c>
      <c r="C5" s="203" t="s">
        <v>8</v>
      </c>
      <c r="D5" s="203" t="s">
        <v>69</v>
      </c>
      <c r="E5" s="225" t="s">
        <v>126</v>
      </c>
      <c r="F5" s="226"/>
      <c r="G5" s="227"/>
      <c r="H5" s="223" t="s">
        <v>127</v>
      </c>
      <c r="I5" s="204" t="s">
        <v>128</v>
      </c>
      <c r="J5" s="228" t="s">
        <v>126</v>
      </c>
      <c r="K5" s="229"/>
      <c r="L5" s="230"/>
    </row>
    <row r="6" spans="1:12" ht="25.5" customHeight="1">
      <c r="A6" s="203"/>
      <c r="B6" s="203"/>
      <c r="C6" s="203"/>
      <c r="D6" s="203"/>
      <c r="E6" s="50" t="s">
        <v>129</v>
      </c>
      <c r="F6" s="50" t="s">
        <v>130</v>
      </c>
      <c r="G6" s="69" t="s">
        <v>131</v>
      </c>
      <c r="H6" s="224"/>
      <c r="I6" s="204"/>
      <c r="J6" s="50" t="s">
        <v>129</v>
      </c>
      <c r="K6" s="50" t="s">
        <v>130</v>
      </c>
      <c r="L6" s="50" t="s">
        <v>131</v>
      </c>
    </row>
    <row r="7" spans="1:12" ht="15" customHeight="1">
      <c r="A7" s="70" t="s">
        <v>132</v>
      </c>
      <c r="B7" s="71">
        <f>SUM(B8:B10)</f>
        <v>14358292</v>
      </c>
      <c r="C7" s="72" t="s">
        <v>133</v>
      </c>
      <c r="D7" s="11">
        <f>SUM(D8:D36)</f>
        <v>16158708.43</v>
      </c>
      <c r="E7" s="73">
        <f>SUM(E8:E36)</f>
        <v>14358292</v>
      </c>
      <c r="F7" s="73">
        <f>SUM(F8:F36)</f>
        <v>0</v>
      </c>
      <c r="G7" s="74">
        <f t="shared" ref="G7:H7" si="0">SUM(G8:G36)</f>
        <v>0</v>
      </c>
      <c r="H7" s="75">
        <f t="shared" si="0"/>
        <v>1800416.43</v>
      </c>
      <c r="I7" s="76" t="s">
        <v>134</v>
      </c>
      <c r="J7" s="77">
        <f>SUM(J8,J11)</f>
        <v>14358292</v>
      </c>
      <c r="K7" s="73">
        <f>SUM(K8,K11)</f>
        <v>0</v>
      </c>
      <c r="L7" s="73">
        <f>SUM(L8,L11)</f>
        <v>0</v>
      </c>
    </row>
    <row r="8" spans="1:12" ht="15" customHeight="1">
      <c r="A8" s="78" t="s">
        <v>135</v>
      </c>
      <c r="B8" s="79">
        <v>14358292</v>
      </c>
      <c r="C8" s="80" t="s">
        <v>136</v>
      </c>
      <c r="D8" s="81">
        <f t="shared" ref="D8:D36" si="1">SUM(E8:H8)</f>
        <v>15311223.43</v>
      </c>
      <c r="E8" s="82">
        <v>13510807</v>
      </c>
      <c r="F8" s="83">
        <v>0</v>
      </c>
      <c r="G8" s="84">
        <v>0</v>
      </c>
      <c r="H8" s="33">
        <v>1800416.43</v>
      </c>
      <c r="I8" s="80" t="s">
        <v>137</v>
      </c>
      <c r="J8" s="85">
        <v>4128292</v>
      </c>
      <c r="K8" s="73">
        <v>0</v>
      </c>
      <c r="L8" s="73">
        <v>0</v>
      </c>
    </row>
    <row r="9" spans="1:12" ht="15" customHeight="1">
      <c r="A9" s="78" t="s">
        <v>138</v>
      </c>
      <c r="B9" s="79">
        <v>0</v>
      </c>
      <c r="C9" s="80" t="s">
        <v>139</v>
      </c>
      <c r="D9" s="81">
        <f t="shared" si="1"/>
        <v>0</v>
      </c>
      <c r="E9" s="86">
        <v>0</v>
      </c>
      <c r="F9" s="87">
        <v>0</v>
      </c>
      <c r="G9" s="88">
        <v>0</v>
      </c>
      <c r="H9" s="33">
        <v>0</v>
      </c>
      <c r="I9" s="89" t="s">
        <v>140</v>
      </c>
      <c r="J9" s="85">
        <v>3922521</v>
      </c>
      <c r="K9" s="73">
        <v>0</v>
      </c>
      <c r="L9" s="73">
        <v>0</v>
      </c>
    </row>
    <row r="10" spans="1:12" ht="15" customHeight="1">
      <c r="A10" s="78" t="s">
        <v>141</v>
      </c>
      <c r="B10" s="79">
        <v>0</v>
      </c>
      <c r="C10" s="80" t="s">
        <v>142</v>
      </c>
      <c r="D10" s="81">
        <f t="shared" si="1"/>
        <v>0</v>
      </c>
      <c r="E10" s="86">
        <v>0</v>
      </c>
      <c r="F10" s="87">
        <v>0</v>
      </c>
      <c r="G10" s="88">
        <v>0</v>
      </c>
      <c r="H10" s="33">
        <v>0</v>
      </c>
      <c r="I10" s="90" t="s">
        <v>143</v>
      </c>
      <c r="J10" s="91">
        <v>151200</v>
      </c>
      <c r="K10" s="73">
        <v>0</v>
      </c>
      <c r="L10" s="73">
        <v>0</v>
      </c>
    </row>
    <row r="11" spans="1:12" ht="15" customHeight="1">
      <c r="A11" s="92" t="s">
        <v>144</v>
      </c>
      <c r="B11" s="33">
        <f>SUM(B12:B15)</f>
        <v>1800416.43</v>
      </c>
      <c r="C11" s="80" t="s">
        <v>145</v>
      </c>
      <c r="D11" s="81">
        <f t="shared" si="1"/>
        <v>0</v>
      </c>
      <c r="E11" s="86">
        <v>0</v>
      </c>
      <c r="F11" s="87">
        <v>0</v>
      </c>
      <c r="G11" s="88">
        <v>0</v>
      </c>
      <c r="H11" s="33">
        <v>0</v>
      </c>
      <c r="I11" s="72" t="s">
        <v>146</v>
      </c>
      <c r="J11" s="85">
        <v>10230000</v>
      </c>
      <c r="K11" s="73">
        <v>0</v>
      </c>
      <c r="L11" s="73">
        <v>0</v>
      </c>
    </row>
    <row r="12" spans="1:12" ht="15" customHeight="1">
      <c r="A12" s="92" t="s">
        <v>135</v>
      </c>
      <c r="B12" s="93">
        <v>0</v>
      </c>
      <c r="C12" s="80" t="s">
        <v>147</v>
      </c>
      <c r="D12" s="81">
        <f t="shared" si="1"/>
        <v>0</v>
      </c>
      <c r="E12" s="86">
        <v>0</v>
      </c>
      <c r="F12" s="87">
        <v>0</v>
      </c>
      <c r="G12" s="88">
        <v>0</v>
      </c>
      <c r="H12" s="33">
        <v>0</v>
      </c>
      <c r="I12" s="80" t="s">
        <v>148</v>
      </c>
      <c r="J12" s="85">
        <v>10230000</v>
      </c>
      <c r="K12" s="73">
        <v>0</v>
      </c>
      <c r="L12" s="73">
        <v>0</v>
      </c>
    </row>
    <row r="13" spans="1:12" ht="15" customHeight="1">
      <c r="A13" s="92" t="s">
        <v>138</v>
      </c>
      <c r="B13" s="79">
        <v>0</v>
      </c>
      <c r="C13" s="80" t="s">
        <v>149</v>
      </c>
      <c r="D13" s="81">
        <f t="shared" si="1"/>
        <v>0</v>
      </c>
      <c r="E13" s="86">
        <v>0</v>
      </c>
      <c r="F13" s="87">
        <v>0</v>
      </c>
      <c r="G13" s="88">
        <v>0</v>
      </c>
      <c r="H13" s="33">
        <v>0</v>
      </c>
      <c r="I13" s="80" t="s">
        <v>150</v>
      </c>
      <c r="J13" s="94">
        <v>0</v>
      </c>
      <c r="K13" s="73">
        <v>0</v>
      </c>
      <c r="L13" s="73">
        <v>0</v>
      </c>
    </row>
    <row r="14" spans="1:12" ht="15" customHeight="1">
      <c r="A14" s="95" t="s">
        <v>141</v>
      </c>
      <c r="B14" s="79">
        <v>0</v>
      </c>
      <c r="C14" s="80" t="s">
        <v>151</v>
      </c>
      <c r="D14" s="81">
        <f t="shared" si="1"/>
        <v>0</v>
      </c>
      <c r="E14" s="86">
        <v>0</v>
      </c>
      <c r="F14" s="87">
        <v>0</v>
      </c>
      <c r="G14" s="88">
        <v>0</v>
      </c>
      <c r="H14" s="33">
        <v>0</v>
      </c>
      <c r="I14" s="96"/>
      <c r="J14" s="97"/>
      <c r="K14" s="73" t="s">
        <v>26</v>
      </c>
      <c r="L14" s="73"/>
    </row>
    <row r="15" spans="1:12" ht="15" customHeight="1">
      <c r="A15" s="95" t="s">
        <v>152</v>
      </c>
      <c r="B15" s="33">
        <v>1800416.43</v>
      </c>
      <c r="C15" s="80" t="s">
        <v>153</v>
      </c>
      <c r="D15" s="81">
        <f t="shared" si="1"/>
        <v>445752</v>
      </c>
      <c r="E15" s="86">
        <v>445752</v>
      </c>
      <c r="F15" s="87">
        <v>0</v>
      </c>
      <c r="G15" s="88">
        <v>0</v>
      </c>
      <c r="H15" s="33">
        <v>0</v>
      </c>
      <c r="I15" s="96"/>
      <c r="J15" s="85"/>
      <c r="K15" s="73"/>
      <c r="L15" s="73"/>
    </row>
    <row r="16" spans="1:12" ht="15" customHeight="1">
      <c r="A16" s="98"/>
      <c r="B16" s="20"/>
      <c r="C16" s="92" t="s">
        <v>154</v>
      </c>
      <c r="D16" s="81">
        <f t="shared" si="1"/>
        <v>0</v>
      </c>
      <c r="E16" s="86">
        <v>0</v>
      </c>
      <c r="F16" s="87">
        <v>0</v>
      </c>
      <c r="G16" s="88">
        <v>0</v>
      </c>
      <c r="H16" s="33">
        <v>0</v>
      </c>
      <c r="I16" s="96"/>
      <c r="J16" s="85"/>
      <c r="K16" s="73"/>
      <c r="L16" s="73"/>
    </row>
    <row r="17" spans="1:12" ht="15" customHeight="1">
      <c r="A17" s="98"/>
      <c r="B17" s="21"/>
      <c r="C17" s="92" t="s">
        <v>155</v>
      </c>
      <c r="D17" s="81">
        <f t="shared" si="1"/>
        <v>302360</v>
      </c>
      <c r="E17" s="86">
        <v>302360</v>
      </c>
      <c r="F17" s="87">
        <v>0</v>
      </c>
      <c r="G17" s="88">
        <v>0</v>
      </c>
      <c r="H17" s="33">
        <v>0</v>
      </c>
      <c r="I17" s="96"/>
      <c r="J17" s="99"/>
      <c r="K17" s="73"/>
      <c r="L17" s="73"/>
    </row>
    <row r="18" spans="1:12" ht="15" customHeight="1">
      <c r="A18" s="98"/>
      <c r="B18" s="21" t="s">
        <v>26</v>
      </c>
      <c r="C18" s="92" t="s">
        <v>156</v>
      </c>
      <c r="D18" s="81">
        <f t="shared" si="1"/>
        <v>0</v>
      </c>
      <c r="E18" s="86">
        <v>0</v>
      </c>
      <c r="F18" s="87">
        <v>0</v>
      </c>
      <c r="G18" s="88">
        <v>0</v>
      </c>
      <c r="H18" s="33">
        <v>0</v>
      </c>
      <c r="I18" s="100" t="s">
        <v>157</v>
      </c>
      <c r="J18" s="101">
        <f t="shared" ref="J18:L18" si="2">SUM(J19:J28)</f>
        <v>14358292</v>
      </c>
      <c r="K18" s="73">
        <f t="shared" si="2"/>
        <v>0</v>
      </c>
      <c r="L18" s="73">
        <f t="shared" si="2"/>
        <v>0</v>
      </c>
    </row>
    <row r="19" spans="1:12" ht="15" customHeight="1">
      <c r="A19" s="98"/>
      <c r="B19" s="21" t="s">
        <v>26</v>
      </c>
      <c r="C19" s="92" t="s">
        <v>158</v>
      </c>
      <c r="D19" s="81">
        <f t="shared" si="1"/>
        <v>0</v>
      </c>
      <c r="E19" s="86">
        <v>0</v>
      </c>
      <c r="F19" s="87">
        <v>0</v>
      </c>
      <c r="G19" s="88">
        <v>0</v>
      </c>
      <c r="H19" s="33">
        <v>0</v>
      </c>
      <c r="I19" s="80" t="s">
        <v>159</v>
      </c>
      <c r="J19" s="102">
        <v>3601948</v>
      </c>
      <c r="K19" s="73">
        <v>0</v>
      </c>
      <c r="L19" s="73">
        <v>0</v>
      </c>
    </row>
    <row r="20" spans="1:12" ht="15" customHeight="1">
      <c r="A20" s="98"/>
      <c r="B20" s="21"/>
      <c r="C20" s="92" t="s">
        <v>160</v>
      </c>
      <c r="D20" s="81">
        <f t="shared" si="1"/>
        <v>0</v>
      </c>
      <c r="E20" s="86">
        <v>0</v>
      </c>
      <c r="F20" s="87">
        <v>0</v>
      </c>
      <c r="G20" s="88">
        <v>0</v>
      </c>
      <c r="H20" s="33">
        <v>0</v>
      </c>
      <c r="I20" s="80" t="s">
        <v>161</v>
      </c>
      <c r="J20" s="102">
        <v>10435771</v>
      </c>
      <c r="K20" s="73">
        <v>0</v>
      </c>
      <c r="L20" s="73">
        <v>0</v>
      </c>
    </row>
    <row r="21" spans="1:12" ht="15" customHeight="1">
      <c r="A21" s="98"/>
      <c r="B21" s="21"/>
      <c r="C21" s="92" t="s">
        <v>162</v>
      </c>
      <c r="D21" s="81">
        <f t="shared" si="1"/>
        <v>0</v>
      </c>
      <c r="E21" s="86">
        <v>0</v>
      </c>
      <c r="F21" s="87">
        <v>0</v>
      </c>
      <c r="G21" s="88">
        <v>0</v>
      </c>
      <c r="H21" s="33">
        <v>0</v>
      </c>
      <c r="I21" s="80" t="s">
        <v>163</v>
      </c>
      <c r="J21" s="102">
        <v>320573</v>
      </c>
      <c r="K21" s="73">
        <v>0</v>
      </c>
      <c r="L21" s="73">
        <v>0</v>
      </c>
    </row>
    <row r="22" spans="1:12" ht="15" customHeight="1">
      <c r="A22" s="98"/>
      <c r="B22" s="21"/>
      <c r="C22" s="92" t="s">
        <v>164</v>
      </c>
      <c r="D22" s="81">
        <f t="shared" si="1"/>
        <v>0</v>
      </c>
      <c r="E22" s="86">
        <v>0</v>
      </c>
      <c r="F22" s="87">
        <v>0</v>
      </c>
      <c r="G22" s="88">
        <v>0</v>
      </c>
      <c r="H22" s="33">
        <v>0</v>
      </c>
      <c r="I22" s="80" t="s">
        <v>165</v>
      </c>
      <c r="J22" s="102">
        <v>0</v>
      </c>
      <c r="K22" s="73">
        <v>0</v>
      </c>
      <c r="L22" s="73">
        <v>0</v>
      </c>
    </row>
    <row r="23" spans="1:12" ht="15" customHeight="1">
      <c r="A23" s="98"/>
      <c r="B23" s="21"/>
      <c r="C23" s="92" t="s">
        <v>166</v>
      </c>
      <c r="D23" s="81">
        <f t="shared" si="1"/>
        <v>0</v>
      </c>
      <c r="E23" s="86">
        <v>0</v>
      </c>
      <c r="F23" s="87">
        <v>0</v>
      </c>
      <c r="G23" s="88">
        <v>0</v>
      </c>
      <c r="H23" s="33">
        <v>0</v>
      </c>
      <c r="I23" s="80" t="s">
        <v>167</v>
      </c>
      <c r="J23" s="102">
        <v>0</v>
      </c>
      <c r="K23" s="73">
        <v>0</v>
      </c>
      <c r="L23" s="73">
        <v>0</v>
      </c>
    </row>
    <row r="24" spans="1:12" ht="15" customHeight="1">
      <c r="A24" s="98"/>
      <c r="B24" s="21"/>
      <c r="C24" s="92" t="s">
        <v>168</v>
      </c>
      <c r="D24" s="81">
        <f t="shared" si="1"/>
        <v>0</v>
      </c>
      <c r="E24" s="86">
        <v>0</v>
      </c>
      <c r="F24" s="87">
        <v>0</v>
      </c>
      <c r="G24" s="88">
        <v>0</v>
      </c>
      <c r="H24" s="33">
        <v>0</v>
      </c>
      <c r="I24" s="80" t="s">
        <v>169</v>
      </c>
      <c r="J24" s="102">
        <v>0</v>
      </c>
      <c r="K24" s="73">
        <v>0</v>
      </c>
      <c r="L24" s="73">
        <v>0</v>
      </c>
    </row>
    <row r="25" spans="1:12" ht="15" customHeight="1">
      <c r="A25" s="98"/>
      <c r="B25" s="21"/>
      <c r="C25" s="92" t="s">
        <v>170</v>
      </c>
      <c r="D25" s="81">
        <f t="shared" si="1"/>
        <v>0</v>
      </c>
      <c r="E25" s="86">
        <v>0</v>
      </c>
      <c r="F25" s="87">
        <v>0</v>
      </c>
      <c r="G25" s="88">
        <v>0</v>
      </c>
      <c r="H25" s="33">
        <v>0</v>
      </c>
      <c r="I25" s="80" t="s">
        <v>171</v>
      </c>
      <c r="J25" s="102">
        <v>0</v>
      </c>
      <c r="K25" s="73">
        <v>0</v>
      </c>
      <c r="L25" s="73">
        <v>0</v>
      </c>
    </row>
    <row r="26" spans="1:12" ht="15" customHeight="1">
      <c r="A26" s="98"/>
      <c r="B26" s="21"/>
      <c r="C26" s="92" t="s">
        <v>172</v>
      </c>
      <c r="D26" s="81">
        <f t="shared" si="1"/>
        <v>0</v>
      </c>
      <c r="E26" s="86">
        <v>0</v>
      </c>
      <c r="F26" s="87">
        <v>0</v>
      </c>
      <c r="G26" s="88">
        <v>0</v>
      </c>
      <c r="H26" s="33">
        <v>0</v>
      </c>
      <c r="I26" s="80" t="s">
        <v>173</v>
      </c>
      <c r="J26" s="102">
        <v>0</v>
      </c>
      <c r="K26" s="73">
        <v>0</v>
      </c>
      <c r="L26" s="73">
        <v>0</v>
      </c>
    </row>
    <row r="27" spans="1:12" ht="15" customHeight="1">
      <c r="A27" s="98"/>
      <c r="B27" s="21"/>
      <c r="C27" s="92" t="s">
        <v>174</v>
      </c>
      <c r="D27" s="81">
        <f t="shared" si="1"/>
        <v>99373</v>
      </c>
      <c r="E27" s="86">
        <v>99373</v>
      </c>
      <c r="F27" s="87">
        <v>0</v>
      </c>
      <c r="G27" s="88">
        <v>0</v>
      </c>
      <c r="H27" s="33">
        <v>0</v>
      </c>
      <c r="I27" s="80" t="s">
        <v>175</v>
      </c>
      <c r="J27" s="102">
        <v>0</v>
      </c>
      <c r="K27" s="73">
        <v>0</v>
      </c>
      <c r="L27" s="73">
        <v>0</v>
      </c>
    </row>
    <row r="28" spans="1:12" ht="15" customHeight="1">
      <c r="A28" s="98"/>
      <c r="B28" s="21"/>
      <c r="C28" s="92" t="s">
        <v>176</v>
      </c>
      <c r="D28" s="81">
        <f t="shared" si="1"/>
        <v>0</v>
      </c>
      <c r="E28" s="86">
        <v>0</v>
      </c>
      <c r="F28" s="87">
        <v>0</v>
      </c>
      <c r="G28" s="88">
        <v>0</v>
      </c>
      <c r="H28" s="33">
        <v>0</v>
      </c>
      <c r="I28" s="80" t="s">
        <v>177</v>
      </c>
      <c r="J28" s="103">
        <v>0</v>
      </c>
      <c r="K28" s="73">
        <v>0</v>
      </c>
      <c r="L28" s="73">
        <v>0</v>
      </c>
    </row>
    <row r="29" spans="1:12" ht="15" customHeight="1">
      <c r="A29" s="98"/>
      <c r="B29" s="21"/>
      <c r="C29" s="92" t="s">
        <v>178</v>
      </c>
      <c r="D29" s="81">
        <f t="shared" si="1"/>
        <v>0</v>
      </c>
      <c r="E29" s="86">
        <v>0</v>
      </c>
      <c r="F29" s="87">
        <v>0</v>
      </c>
      <c r="G29" s="88">
        <v>0</v>
      </c>
      <c r="H29" s="33">
        <v>0</v>
      </c>
      <c r="I29" s="104"/>
      <c r="J29" s="97"/>
      <c r="K29" s="73"/>
      <c r="L29" s="73"/>
    </row>
    <row r="30" spans="1:12" ht="15" customHeight="1">
      <c r="A30" s="98"/>
      <c r="B30" s="21"/>
      <c r="C30" s="92" t="s">
        <v>179</v>
      </c>
      <c r="D30" s="81">
        <f t="shared" si="1"/>
        <v>0</v>
      </c>
      <c r="E30" s="86">
        <v>0</v>
      </c>
      <c r="F30" s="87">
        <v>0</v>
      </c>
      <c r="G30" s="88">
        <v>0</v>
      </c>
      <c r="H30" s="33">
        <v>0</v>
      </c>
      <c r="I30" s="96"/>
      <c r="J30" s="85"/>
      <c r="K30" s="73"/>
      <c r="L30" s="73"/>
    </row>
    <row r="31" spans="1:12" ht="15" customHeight="1">
      <c r="A31" s="98"/>
      <c r="B31" s="21"/>
      <c r="C31" s="92" t="s">
        <v>180</v>
      </c>
      <c r="D31" s="81">
        <f t="shared" si="1"/>
        <v>0</v>
      </c>
      <c r="E31" s="86">
        <v>0</v>
      </c>
      <c r="F31" s="87">
        <v>0</v>
      </c>
      <c r="G31" s="88">
        <v>0</v>
      </c>
      <c r="H31" s="33">
        <v>0</v>
      </c>
      <c r="I31" s="96"/>
      <c r="J31" s="85"/>
      <c r="K31" s="73"/>
      <c r="L31" s="73"/>
    </row>
    <row r="32" spans="1:12" ht="15" customHeight="1">
      <c r="A32" s="98"/>
      <c r="B32" s="21"/>
      <c r="C32" s="92" t="s">
        <v>177</v>
      </c>
      <c r="D32" s="81">
        <f t="shared" si="1"/>
        <v>0</v>
      </c>
      <c r="E32" s="86">
        <v>0</v>
      </c>
      <c r="F32" s="87">
        <v>0</v>
      </c>
      <c r="G32" s="88">
        <v>0</v>
      </c>
      <c r="H32" s="33">
        <v>0</v>
      </c>
      <c r="I32" s="104"/>
      <c r="J32" s="85"/>
      <c r="K32" s="73"/>
      <c r="L32" s="73"/>
    </row>
    <row r="33" spans="1:12" ht="15" customHeight="1">
      <c r="A33" s="98"/>
      <c r="B33" s="21"/>
      <c r="C33" s="92" t="s">
        <v>181</v>
      </c>
      <c r="D33" s="81">
        <f t="shared" si="1"/>
        <v>0</v>
      </c>
      <c r="E33" s="86">
        <v>0</v>
      </c>
      <c r="F33" s="87">
        <v>0</v>
      </c>
      <c r="G33" s="88">
        <v>0</v>
      </c>
      <c r="H33" s="33">
        <v>0</v>
      </c>
      <c r="I33" s="104"/>
      <c r="J33" s="85"/>
      <c r="K33" s="73"/>
      <c r="L33" s="73"/>
    </row>
    <row r="34" spans="1:12" ht="15" customHeight="1">
      <c r="A34" s="98"/>
      <c r="B34" s="21"/>
      <c r="C34" s="92" t="s">
        <v>182</v>
      </c>
      <c r="D34" s="81">
        <f t="shared" si="1"/>
        <v>0</v>
      </c>
      <c r="E34" s="86">
        <v>0</v>
      </c>
      <c r="F34" s="87">
        <v>0</v>
      </c>
      <c r="G34" s="88">
        <v>0</v>
      </c>
      <c r="H34" s="33">
        <v>0</v>
      </c>
      <c r="I34" s="104"/>
      <c r="J34" s="85"/>
      <c r="K34" s="73"/>
      <c r="L34" s="73"/>
    </row>
    <row r="35" spans="1:12" ht="15" customHeight="1">
      <c r="A35" s="98"/>
      <c r="B35" s="21"/>
      <c r="C35" s="92" t="s">
        <v>183</v>
      </c>
      <c r="D35" s="81">
        <f t="shared" si="1"/>
        <v>0</v>
      </c>
      <c r="E35" s="86">
        <v>0</v>
      </c>
      <c r="F35" s="87">
        <v>0</v>
      </c>
      <c r="G35" s="88">
        <v>0</v>
      </c>
      <c r="H35" s="33">
        <v>0</v>
      </c>
      <c r="I35" s="104"/>
      <c r="J35" s="85"/>
      <c r="K35" s="73"/>
      <c r="L35" s="73"/>
    </row>
    <row r="36" spans="1:12" ht="15" customHeight="1">
      <c r="A36" s="98"/>
      <c r="B36" s="21"/>
      <c r="C36" s="92" t="s">
        <v>184</v>
      </c>
      <c r="D36" s="81">
        <f t="shared" si="1"/>
        <v>0</v>
      </c>
      <c r="E36" s="105">
        <v>0</v>
      </c>
      <c r="F36" s="106">
        <v>0</v>
      </c>
      <c r="G36" s="88">
        <v>0</v>
      </c>
      <c r="H36" s="33">
        <v>0</v>
      </c>
      <c r="I36" s="104"/>
      <c r="J36" s="85"/>
      <c r="K36" s="73"/>
      <c r="L36" s="73"/>
    </row>
    <row r="37" spans="1:12" ht="15" customHeight="1">
      <c r="A37" s="98"/>
      <c r="B37" s="25"/>
      <c r="C37" s="107" t="s">
        <v>185</v>
      </c>
      <c r="D37" s="108" t="s">
        <v>26</v>
      </c>
      <c r="E37" s="109" t="s">
        <v>26</v>
      </c>
      <c r="F37" s="109" t="s">
        <v>26</v>
      </c>
      <c r="G37" s="110" t="s">
        <v>26</v>
      </c>
      <c r="H37" s="111"/>
      <c r="I37" s="112"/>
      <c r="J37" s="99"/>
      <c r="K37" s="73"/>
      <c r="L37" s="73"/>
    </row>
    <row r="38" spans="1:12" ht="15" customHeight="1">
      <c r="A38" s="113" t="s">
        <v>186</v>
      </c>
      <c r="B38" s="33">
        <f>SUM(B7,B11)</f>
        <v>16158708.43</v>
      </c>
      <c r="C38" s="114" t="s">
        <v>187</v>
      </c>
      <c r="D38" s="115">
        <f>SUM(D7,D37)</f>
        <v>16158708.43</v>
      </c>
      <c r="E38" s="116">
        <f>SUM(E7,E37)</f>
        <v>14358292</v>
      </c>
      <c r="F38" s="117">
        <f t="shared" ref="F38:H38" si="3">SUM(F7,F37)</f>
        <v>0</v>
      </c>
      <c r="G38" s="117">
        <f t="shared" si="3"/>
        <v>0</v>
      </c>
      <c r="H38" s="33">
        <f t="shared" si="3"/>
        <v>1800416.43</v>
      </c>
      <c r="I38" s="114" t="s">
        <v>187</v>
      </c>
      <c r="J38" s="118">
        <f>J18</f>
        <v>14358292</v>
      </c>
      <c r="K38" s="73">
        <f>K18</f>
        <v>0</v>
      </c>
      <c r="L38" s="73">
        <f>L18</f>
        <v>0</v>
      </c>
    </row>
    <row r="39" spans="1:12">
      <c r="A39" s="119"/>
      <c r="B39" s="119"/>
      <c r="C39" s="119"/>
      <c r="D39" s="119"/>
      <c r="E39" s="119" t="s">
        <v>26</v>
      </c>
      <c r="F39" s="119"/>
      <c r="G39" s="120" t="s">
        <v>26</v>
      </c>
      <c r="H39" s="119"/>
      <c r="I39" s="119"/>
      <c r="J39" s="119"/>
      <c r="K39" s="119"/>
      <c r="L39" s="119"/>
    </row>
  </sheetData>
  <mergeCells count="13">
    <mergeCell ref="H5:H6"/>
    <mergeCell ref="E5:G5"/>
    <mergeCell ref="J5:L5"/>
    <mergeCell ref="A3:K3"/>
    <mergeCell ref="A1:L1"/>
    <mergeCell ref="I5:I6"/>
    <mergeCell ref="A2:L2"/>
    <mergeCell ref="A4:B4"/>
    <mergeCell ref="C4:L4"/>
    <mergeCell ref="A5:A6"/>
    <mergeCell ref="B5:B6"/>
    <mergeCell ref="C5:C6"/>
    <mergeCell ref="D5:D6"/>
  </mergeCells>
  <phoneticPr fontId="5" type="noConversion"/>
  <printOptions horizontalCentered="1"/>
  <pageMargins left="0.78750002384185791" right="0.78750002384185791" top="0.78750002384185791" bottom="0.74861109256744385" header="0.59097224473953247" footer="0.59097224473953247"/>
  <pageSetup paperSize="9" scale="8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N18"/>
  <sheetViews>
    <sheetView showGridLines="0" showZeros="0" workbookViewId="0"/>
  </sheetViews>
  <sheetFormatPr defaultRowHeight="14.25"/>
  <cols>
    <col min="1" max="1" width="4.625" customWidth="1"/>
    <col min="2" max="2" width="3.5" customWidth="1"/>
    <col min="3" max="3" width="9" customWidth="1"/>
    <col min="4" max="4" width="41.375" customWidth="1"/>
    <col min="5" max="5" width="14" customWidth="1"/>
    <col min="6" max="8" width="11.625" customWidth="1"/>
    <col min="9" max="9" width="9.75" customWidth="1"/>
    <col min="10" max="15" width="8.75" customWidth="1"/>
    <col min="16" max="16" width="9.25" customWidth="1"/>
    <col min="17" max="24" width="8.75" customWidth="1"/>
    <col min="25" max="25" width="14" customWidth="1"/>
    <col min="26" max="34" width="8.75" customWidth="1"/>
    <col min="35" max="35" width="14.5" customWidth="1"/>
    <col min="36" max="37" width="14" customWidth="1"/>
    <col min="38" max="38" width="10.75" customWidth="1"/>
    <col min="39" max="39" width="10.875" customWidth="1"/>
    <col min="40" max="40" width="9.875" customWidth="1"/>
  </cols>
  <sheetData>
    <row r="1" spans="1:40" ht="15.75" customHeight="1">
      <c r="A1" s="233" t="s">
        <v>188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40" ht="33.75" customHeight="1">
      <c r="A2" s="232" t="s">
        <v>189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40" ht="15.75" customHeight="1">
      <c r="A3" s="234" t="s">
        <v>2</v>
      </c>
      <c r="B3" s="234"/>
      <c r="C3" s="234"/>
      <c r="D3" s="234" t="s">
        <v>121</v>
      </c>
      <c r="E3" s="234"/>
      <c r="F3" s="235" t="s">
        <v>3</v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</row>
    <row r="4" spans="1:40">
      <c r="A4" s="231" t="s">
        <v>6</v>
      </c>
      <c r="B4" s="231"/>
      <c r="C4" s="231"/>
      <c r="D4" s="231"/>
      <c r="E4" s="231" t="s">
        <v>190</v>
      </c>
      <c r="F4" s="231" t="s">
        <v>191</v>
      </c>
      <c r="G4" s="231"/>
      <c r="H4" s="231"/>
      <c r="I4" s="231"/>
      <c r="J4" s="231"/>
      <c r="K4" s="231"/>
      <c r="L4" s="231"/>
      <c r="M4" s="231"/>
      <c r="N4" s="231"/>
      <c r="O4" s="231"/>
      <c r="P4" s="231" t="s">
        <v>192</v>
      </c>
      <c r="Q4" s="231"/>
      <c r="R4" s="231"/>
      <c r="S4" s="231"/>
      <c r="T4" s="231"/>
      <c r="U4" s="231"/>
      <c r="V4" s="231"/>
      <c r="W4" s="231"/>
      <c r="X4" s="231"/>
      <c r="Y4" s="231" t="s">
        <v>193</v>
      </c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</row>
    <row r="5" spans="1:40">
      <c r="A5" s="231" t="s">
        <v>79</v>
      </c>
      <c r="B5" s="231"/>
      <c r="C5" s="231" t="s">
        <v>80</v>
      </c>
      <c r="D5" s="231" t="s">
        <v>118</v>
      </c>
      <c r="E5" s="231"/>
      <c r="F5" s="231" t="s">
        <v>69</v>
      </c>
      <c r="G5" s="231" t="s">
        <v>129</v>
      </c>
      <c r="H5" s="231"/>
      <c r="I5" s="231"/>
      <c r="J5" s="231" t="s">
        <v>194</v>
      </c>
      <c r="K5" s="231"/>
      <c r="L5" s="231"/>
      <c r="M5" s="231" t="s">
        <v>131</v>
      </c>
      <c r="N5" s="231"/>
      <c r="O5" s="231"/>
      <c r="P5" s="231" t="s">
        <v>69</v>
      </c>
      <c r="Q5" s="231" t="s">
        <v>129</v>
      </c>
      <c r="R5" s="231"/>
      <c r="S5" s="231"/>
      <c r="T5" s="231"/>
      <c r="U5" s="231"/>
      <c r="V5" s="231" t="s">
        <v>194</v>
      </c>
      <c r="W5" s="231"/>
      <c r="X5" s="231"/>
      <c r="Y5" s="231" t="s">
        <v>69</v>
      </c>
      <c r="Z5" s="231" t="s">
        <v>129</v>
      </c>
      <c r="AA5" s="231"/>
      <c r="AB5" s="231"/>
      <c r="AC5" s="231" t="s">
        <v>194</v>
      </c>
      <c r="AD5" s="231"/>
      <c r="AE5" s="231"/>
      <c r="AF5" s="231" t="s">
        <v>131</v>
      </c>
      <c r="AG5" s="231"/>
      <c r="AH5" s="231"/>
      <c r="AI5" s="231" t="s">
        <v>195</v>
      </c>
      <c r="AJ5" s="231"/>
      <c r="AK5" s="231"/>
      <c r="AL5" s="231" t="s">
        <v>196</v>
      </c>
      <c r="AM5" s="231"/>
      <c r="AN5" s="231"/>
    </row>
    <row r="6" spans="1:40">
      <c r="A6" s="231" t="s">
        <v>89</v>
      </c>
      <c r="B6" s="231" t="s">
        <v>90</v>
      </c>
      <c r="C6" s="231"/>
      <c r="D6" s="231"/>
      <c r="E6" s="231"/>
      <c r="F6" s="231"/>
      <c r="G6" s="231" t="s">
        <v>84</v>
      </c>
      <c r="H6" s="231" t="s">
        <v>114</v>
      </c>
      <c r="I6" s="231" t="s">
        <v>115</v>
      </c>
      <c r="J6" s="231" t="s">
        <v>84</v>
      </c>
      <c r="K6" s="231" t="s">
        <v>114</v>
      </c>
      <c r="L6" s="231" t="s">
        <v>115</v>
      </c>
      <c r="M6" s="231" t="s">
        <v>84</v>
      </c>
      <c r="N6" s="231" t="s">
        <v>114</v>
      </c>
      <c r="O6" s="231" t="s">
        <v>115</v>
      </c>
      <c r="P6" s="231"/>
      <c r="Q6" s="231" t="s">
        <v>84</v>
      </c>
      <c r="R6" s="231" t="s">
        <v>197</v>
      </c>
      <c r="S6" s="231"/>
      <c r="T6" s="231" t="s">
        <v>198</v>
      </c>
      <c r="U6" s="231"/>
      <c r="V6" s="231" t="s">
        <v>84</v>
      </c>
      <c r="W6" s="231" t="s">
        <v>114</v>
      </c>
      <c r="X6" s="231" t="s">
        <v>115</v>
      </c>
      <c r="Y6" s="231"/>
      <c r="Z6" s="231" t="s">
        <v>84</v>
      </c>
      <c r="AA6" s="231" t="s">
        <v>114</v>
      </c>
      <c r="AB6" s="231" t="s">
        <v>115</v>
      </c>
      <c r="AC6" s="231" t="s">
        <v>84</v>
      </c>
      <c r="AD6" s="231" t="s">
        <v>114</v>
      </c>
      <c r="AE6" s="231" t="s">
        <v>115</v>
      </c>
      <c r="AF6" s="231" t="s">
        <v>84</v>
      </c>
      <c r="AG6" s="231" t="s">
        <v>114</v>
      </c>
      <c r="AH6" s="231" t="s">
        <v>115</v>
      </c>
      <c r="AI6" s="231" t="s">
        <v>84</v>
      </c>
      <c r="AJ6" s="231" t="s">
        <v>114</v>
      </c>
      <c r="AK6" s="231" t="s">
        <v>115</v>
      </c>
      <c r="AL6" s="231" t="s">
        <v>84</v>
      </c>
      <c r="AM6" s="231" t="s">
        <v>114</v>
      </c>
      <c r="AN6" s="231" t="s">
        <v>115</v>
      </c>
    </row>
    <row r="7" spans="1:40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121" t="s">
        <v>114</v>
      </c>
      <c r="S7" s="121" t="s">
        <v>115</v>
      </c>
      <c r="T7" s="121" t="s">
        <v>114</v>
      </c>
      <c r="U7" s="121" t="s">
        <v>115</v>
      </c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</row>
    <row r="8" spans="1:40">
      <c r="A8" s="122" t="s">
        <v>26</v>
      </c>
      <c r="B8" s="122" t="s">
        <v>26</v>
      </c>
      <c r="C8" s="122" t="s">
        <v>26</v>
      </c>
      <c r="D8" s="122" t="s">
        <v>69</v>
      </c>
      <c r="E8" s="123">
        <f t="shared" ref="E8:E18" si="0">SUM(F8,P8,Y8)</f>
        <v>16158708.43</v>
      </c>
      <c r="F8" s="124">
        <f t="shared" ref="F8:F18" si="1">SUM(G8,J8,M8)</f>
        <v>14358292</v>
      </c>
      <c r="G8" s="124">
        <f t="shared" ref="G8:G18" si="2">SUM(H8:I8)</f>
        <v>14358292</v>
      </c>
      <c r="H8" s="124">
        <v>4128292</v>
      </c>
      <c r="I8" s="124">
        <v>10230000</v>
      </c>
      <c r="J8" s="125">
        <f t="shared" ref="J8:J18" si="3">SUM(K8:L8)</f>
        <v>0</v>
      </c>
      <c r="K8" s="124">
        <v>0</v>
      </c>
      <c r="L8" s="125">
        <v>0</v>
      </c>
      <c r="M8" s="124">
        <f t="shared" ref="M8:M18" si="4">SUM(N8:O8)</f>
        <v>0</v>
      </c>
      <c r="N8" s="124">
        <v>0</v>
      </c>
      <c r="O8" s="124">
        <v>0</v>
      </c>
      <c r="P8" s="124">
        <f t="shared" ref="P8:P18" si="5">SUM(Q8,V8)</f>
        <v>0</v>
      </c>
      <c r="Q8" s="124">
        <f t="shared" ref="Q8:Q18" si="6">SUM(R8:U8)</f>
        <v>0</v>
      </c>
      <c r="R8" s="124">
        <v>0</v>
      </c>
      <c r="S8" s="124">
        <v>0</v>
      </c>
      <c r="T8" s="124">
        <v>0</v>
      </c>
      <c r="U8" s="124">
        <v>0</v>
      </c>
      <c r="V8" s="124">
        <f t="shared" ref="V8:V18" si="7">SUM(W8:X8)</f>
        <v>0</v>
      </c>
      <c r="W8" s="124">
        <v>0</v>
      </c>
      <c r="X8" s="124">
        <v>0</v>
      </c>
      <c r="Y8" s="126">
        <f t="shared" ref="Y8:Y18" si="8">SUM(Z8,AC8,AF8,AI8,AL8)</f>
        <v>1800416.43</v>
      </c>
      <c r="Z8" s="124">
        <f t="shared" ref="Z8:Z18" si="9">SUM(AA8:AB8)</f>
        <v>0</v>
      </c>
      <c r="AA8" s="124">
        <v>0</v>
      </c>
      <c r="AB8" s="124">
        <v>0</v>
      </c>
      <c r="AC8" s="124">
        <f t="shared" ref="AC8:AC18" si="10">SUM(AD8:AE8)</f>
        <v>0</v>
      </c>
      <c r="AD8" s="124">
        <v>0</v>
      </c>
      <c r="AE8" s="124">
        <v>0</v>
      </c>
      <c r="AF8" s="124">
        <f t="shared" ref="AF8:AF18" si="11">SUM(AG8:AH8)</f>
        <v>0</v>
      </c>
      <c r="AG8" s="124">
        <v>0</v>
      </c>
      <c r="AH8" s="124">
        <v>0</v>
      </c>
      <c r="AI8" s="126">
        <f t="shared" ref="AI8:AI18" si="12">SUM(AJ8:AK8)</f>
        <v>1800416.43</v>
      </c>
      <c r="AJ8" s="126">
        <v>0</v>
      </c>
      <c r="AK8" s="126">
        <v>1800416.43</v>
      </c>
      <c r="AL8" s="126">
        <f t="shared" ref="AL8:AL18" si="13">SUM(AM8:AN8)</f>
        <v>0</v>
      </c>
      <c r="AM8" s="126">
        <v>0</v>
      </c>
      <c r="AN8" s="127">
        <v>0</v>
      </c>
    </row>
    <row r="9" spans="1:40">
      <c r="A9" s="122" t="s">
        <v>26</v>
      </c>
      <c r="B9" s="122" t="s">
        <v>26</v>
      </c>
      <c r="C9" s="122" t="s">
        <v>26</v>
      </c>
      <c r="D9" s="122" t="s">
        <v>199</v>
      </c>
      <c r="E9" s="123">
        <f t="shared" si="0"/>
        <v>16158708.43</v>
      </c>
      <c r="F9" s="124">
        <f t="shared" si="1"/>
        <v>14358292</v>
      </c>
      <c r="G9" s="124">
        <f t="shared" si="2"/>
        <v>14358292</v>
      </c>
      <c r="H9" s="124">
        <v>4128292</v>
      </c>
      <c r="I9" s="124">
        <v>10230000</v>
      </c>
      <c r="J9" s="125">
        <f t="shared" si="3"/>
        <v>0</v>
      </c>
      <c r="K9" s="124">
        <v>0</v>
      </c>
      <c r="L9" s="125">
        <v>0</v>
      </c>
      <c r="M9" s="124">
        <f t="shared" si="4"/>
        <v>0</v>
      </c>
      <c r="N9" s="124">
        <v>0</v>
      </c>
      <c r="O9" s="124">
        <v>0</v>
      </c>
      <c r="P9" s="124">
        <f t="shared" si="5"/>
        <v>0</v>
      </c>
      <c r="Q9" s="124">
        <f t="shared" si="6"/>
        <v>0</v>
      </c>
      <c r="R9" s="124">
        <v>0</v>
      </c>
      <c r="S9" s="124">
        <v>0</v>
      </c>
      <c r="T9" s="124">
        <v>0</v>
      </c>
      <c r="U9" s="124">
        <v>0</v>
      </c>
      <c r="V9" s="124">
        <f t="shared" si="7"/>
        <v>0</v>
      </c>
      <c r="W9" s="124">
        <v>0</v>
      </c>
      <c r="X9" s="124">
        <v>0</v>
      </c>
      <c r="Y9" s="126">
        <f t="shared" si="8"/>
        <v>1800416.43</v>
      </c>
      <c r="Z9" s="124">
        <f t="shared" si="9"/>
        <v>0</v>
      </c>
      <c r="AA9" s="124">
        <v>0</v>
      </c>
      <c r="AB9" s="124">
        <v>0</v>
      </c>
      <c r="AC9" s="124">
        <f t="shared" si="10"/>
        <v>0</v>
      </c>
      <c r="AD9" s="124">
        <v>0</v>
      </c>
      <c r="AE9" s="124">
        <v>0</v>
      </c>
      <c r="AF9" s="124">
        <f t="shared" si="11"/>
        <v>0</v>
      </c>
      <c r="AG9" s="124">
        <v>0</v>
      </c>
      <c r="AH9" s="124">
        <v>0</v>
      </c>
      <c r="AI9" s="126">
        <f t="shared" si="12"/>
        <v>1800416.43</v>
      </c>
      <c r="AJ9" s="126">
        <v>0</v>
      </c>
      <c r="AK9" s="126">
        <v>1800416.43</v>
      </c>
      <c r="AL9" s="126">
        <f t="shared" si="13"/>
        <v>0</v>
      </c>
      <c r="AM9" s="126">
        <v>0</v>
      </c>
      <c r="AN9" s="127">
        <v>0</v>
      </c>
    </row>
    <row r="10" spans="1:40">
      <c r="A10" s="122" t="s">
        <v>26</v>
      </c>
      <c r="B10" s="122" t="s">
        <v>26</v>
      </c>
      <c r="C10" s="122" t="s">
        <v>26</v>
      </c>
      <c r="D10" s="122" t="s">
        <v>94</v>
      </c>
      <c r="E10" s="123">
        <f t="shared" si="0"/>
        <v>16158708.43</v>
      </c>
      <c r="F10" s="124">
        <f t="shared" si="1"/>
        <v>14358292</v>
      </c>
      <c r="G10" s="124">
        <f t="shared" si="2"/>
        <v>14358292</v>
      </c>
      <c r="H10" s="124">
        <v>4128292</v>
      </c>
      <c r="I10" s="124">
        <v>10230000</v>
      </c>
      <c r="J10" s="125">
        <f t="shared" si="3"/>
        <v>0</v>
      </c>
      <c r="K10" s="124">
        <v>0</v>
      </c>
      <c r="L10" s="125">
        <v>0</v>
      </c>
      <c r="M10" s="124">
        <f t="shared" si="4"/>
        <v>0</v>
      </c>
      <c r="N10" s="124">
        <v>0</v>
      </c>
      <c r="O10" s="124">
        <v>0</v>
      </c>
      <c r="P10" s="124">
        <f t="shared" si="5"/>
        <v>0</v>
      </c>
      <c r="Q10" s="124">
        <f t="shared" si="6"/>
        <v>0</v>
      </c>
      <c r="R10" s="124">
        <v>0</v>
      </c>
      <c r="S10" s="124">
        <v>0</v>
      </c>
      <c r="T10" s="124">
        <v>0</v>
      </c>
      <c r="U10" s="124">
        <v>0</v>
      </c>
      <c r="V10" s="124">
        <f t="shared" si="7"/>
        <v>0</v>
      </c>
      <c r="W10" s="124">
        <v>0</v>
      </c>
      <c r="X10" s="124">
        <v>0</v>
      </c>
      <c r="Y10" s="126">
        <f t="shared" si="8"/>
        <v>1800416.43</v>
      </c>
      <c r="Z10" s="124">
        <f t="shared" si="9"/>
        <v>0</v>
      </c>
      <c r="AA10" s="124">
        <v>0</v>
      </c>
      <c r="AB10" s="124">
        <v>0</v>
      </c>
      <c r="AC10" s="124">
        <f t="shared" si="10"/>
        <v>0</v>
      </c>
      <c r="AD10" s="124">
        <v>0</v>
      </c>
      <c r="AE10" s="124">
        <v>0</v>
      </c>
      <c r="AF10" s="124">
        <f t="shared" si="11"/>
        <v>0</v>
      </c>
      <c r="AG10" s="124">
        <v>0</v>
      </c>
      <c r="AH10" s="124">
        <v>0</v>
      </c>
      <c r="AI10" s="126">
        <f t="shared" si="12"/>
        <v>1800416.43</v>
      </c>
      <c r="AJ10" s="126">
        <v>0</v>
      </c>
      <c r="AK10" s="126">
        <v>1800416.43</v>
      </c>
      <c r="AL10" s="126">
        <f t="shared" si="13"/>
        <v>0</v>
      </c>
      <c r="AM10" s="126">
        <v>0</v>
      </c>
      <c r="AN10" s="127">
        <v>0</v>
      </c>
    </row>
    <row r="11" spans="1:40">
      <c r="A11" s="122" t="s">
        <v>26</v>
      </c>
      <c r="B11" s="122" t="s">
        <v>26</v>
      </c>
      <c r="C11" s="122" t="s">
        <v>26</v>
      </c>
      <c r="D11" s="122" t="s">
        <v>200</v>
      </c>
      <c r="E11" s="123">
        <f t="shared" si="0"/>
        <v>15526167.43</v>
      </c>
      <c r="F11" s="124">
        <f t="shared" si="1"/>
        <v>14037719</v>
      </c>
      <c r="G11" s="124">
        <f t="shared" si="2"/>
        <v>14037719</v>
      </c>
      <c r="H11" s="124">
        <v>3807719</v>
      </c>
      <c r="I11" s="124">
        <v>10230000</v>
      </c>
      <c r="J11" s="125">
        <f t="shared" si="3"/>
        <v>0</v>
      </c>
      <c r="K11" s="124">
        <v>0</v>
      </c>
      <c r="L11" s="125">
        <v>0</v>
      </c>
      <c r="M11" s="124">
        <f t="shared" si="4"/>
        <v>0</v>
      </c>
      <c r="N11" s="124">
        <v>0</v>
      </c>
      <c r="O11" s="124">
        <v>0</v>
      </c>
      <c r="P11" s="124">
        <f t="shared" si="5"/>
        <v>0</v>
      </c>
      <c r="Q11" s="124">
        <f t="shared" si="6"/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f t="shared" si="7"/>
        <v>0</v>
      </c>
      <c r="W11" s="124">
        <v>0</v>
      </c>
      <c r="X11" s="124">
        <v>0</v>
      </c>
      <c r="Y11" s="126">
        <f t="shared" si="8"/>
        <v>1488448.43</v>
      </c>
      <c r="Z11" s="124">
        <f t="shared" si="9"/>
        <v>0</v>
      </c>
      <c r="AA11" s="124">
        <v>0</v>
      </c>
      <c r="AB11" s="124">
        <v>0</v>
      </c>
      <c r="AC11" s="124">
        <f t="shared" si="10"/>
        <v>0</v>
      </c>
      <c r="AD11" s="124">
        <v>0</v>
      </c>
      <c r="AE11" s="124">
        <v>0</v>
      </c>
      <c r="AF11" s="124">
        <f t="shared" si="11"/>
        <v>0</v>
      </c>
      <c r="AG11" s="124">
        <v>0</v>
      </c>
      <c r="AH11" s="124">
        <v>0</v>
      </c>
      <c r="AI11" s="126">
        <f t="shared" si="12"/>
        <v>1488448.43</v>
      </c>
      <c r="AJ11" s="126">
        <v>0</v>
      </c>
      <c r="AK11" s="126">
        <v>1488448.43</v>
      </c>
      <c r="AL11" s="126">
        <f t="shared" si="13"/>
        <v>0</v>
      </c>
      <c r="AM11" s="126">
        <v>0</v>
      </c>
      <c r="AN11" s="127">
        <v>0</v>
      </c>
    </row>
    <row r="12" spans="1:40">
      <c r="A12" s="122" t="s">
        <v>201</v>
      </c>
      <c r="B12" s="122" t="s">
        <v>106</v>
      </c>
      <c r="C12" s="122" t="s">
        <v>93</v>
      </c>
      <c r="D12" s="122" t="s">
        <v>202</v>
      </c>
      <c r="E12" s="123">
        <f t="shared" si="0"/>
        <v>3601948</v>
      </c>
      <c r="F12" s="124">
        <f t="shared" si="1"/>
        <v>3601948</v>
      </c>
      <c r="G12" s="124">
        <f t="shared" si="2"/>
        <v>3601948</v>
      </c>
      <c r="H12" s="124">
        <v>3601948</v>
      </c>
      <c r="I12" s="124">
        <v>0</v>
      </c>
      <c r="J12" s="125">
        <f t="shared" si="3"/>
        <v>0</v>
      </c>
      <c r="K12" s="124">
        <v>0</v>
      </c>
      <c r="L12" s="125">
        <v>0</v>
      </c>
      <c r="M12" s="124">
        <f t="shared" si="4"/>
        <v>0</v>
      </c>
      <c r="N12" s="124">
        <v>0</v>
      </c>
      <c r="O12" s="124">
        <v>0</v>
      </c>
      <c r="P12" s="124">
        <f t="shared" si="5"/>
        <v>0</v>
      </c>
      <c r="Q12" s="124">
        <f t="shared" si="6"/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f t="shared" si="7"/>
        <v>0</v>
      </c>
      <c r="W12" s="124">
        <v>0</v>
      </c>
      <c r="X12" s="124">
        <v>0</v>
      </c>
      <c r="Y12" s="126">
        <f t="shared" si="8"/>
        <v>0</v>
      </c>
      <c r="Z12" s="124">
        <f t="shared" si="9"/>
        <v>0</v>
      </c>
      <c r="AA12" s="124">
        <v>0</v>
      </c>
      <c r="AB12" s="124">
        <v>0</v>
      </c>
      <c r="AC12" s="124">
        <f t="shared" si="10"/>
        <v>0</v>
      </c>
      <c r="AD12" s="124">
        <v>0</v>
      </c>
      <c r="AE12" s="124">
        <v>0</v>
      </c>
      <c r="AF12" s="124">
        <f t="shared" si="11"/>
        <v>0</v>
      </c>
      <c r="AG12" s="124">
        <v>0</v>
      </c>
      <c r="AH12" s="124">
        <v>0</v>
      </c>
      <c r="AI12" s="126">
        <f t="shared" si="12"/>
        <v>0</v>
      </c>
      <c r="AJ12" s="126">
        <v>0</v>
      </c>
      <c r="AK12" s="126">
        <v>0</v>
      </c>
      <c r="AL12" s="126">
        <f t="shared" si="13"/>
        <v>0</v>
      </c>
      <c r="AM12" s="126">
        <v>0</v>
      </c>
      <c r="AN12" s="127">
        <v>0</v>
      </c>
    </row>
    <row r="13" spans="1:40">
      <c r="A13" s="122" t="s">
        <v>201</v>
      </c>
      <c r="B13" s="122" t="s">
        <v>108</v>
      </c>
      <c r="C13" s="122" t="s">
        <v>93</v>
      </c>
      <c r="D13" s="122" t="s">
        <v>203</v>
      </c>
      <c r="E13" s="123">
        <f t="shared" si="0"/>
        <v>11924219.43</v>
      </c>
      <c r="F13" s="124">
        <f t="shared" si="1"/>
        <v>10435771</v>
      </c>
      <c r="G13" s="124">
        <f t="shared" si="2"/>
        <v>10435771</v>
      </c>
      <c r="H13" s="124">
        <v>205771</v>
      </c>
      <c r="I13" s="124">
        <v>10230000</v>
      </c>
      <c r="J13" s="125">
        <f t="shared" si="3"/>
        <v>0</v>
      </c>
      <c r="K13" s="124">
        <v>0</v>
      </c>
      <c r="L13" s="125">
        <v>0</v>
      </c>
      <c r="M13" s="124">
        <f t="shared" si="4"/>
        <v>0</v>
      </c>
      <c r="N13" s="124">
        <v>0</v>
      </c>
      <c r="O13" s="124">
        <v>0</v>
      </c>
      <c r="P13" s="124">
        <f t="shared" si="5"/>
        <v>0</v>
      </c>
      <c r="Q13" s="124">
        <f t="shared" si="6"/>
        <v>0</v>
      </c>
      <c r="R13" s="124">
        <v>0</v>
      </c>
      <c r="S13" s="124">
        <v>0</v>
      </c>
      <c r="T13" s="124">
        <v>0</v>
      </c>
      <c r="U13" s="124">
        <v>0</v>
      </c>
      <c r="V13" s="124">
        <f t="shared" si="7"/>
        <v>0</v>
      </c>
      <c r="W13" s="124">
        <v>0</v>
      </c>
      <c r="X13" s="124">
        <v>0</v>
      </c>
      <c r="Y13" s="126">
        <f t="shared" si="8"/>
        <v>1488448.43</v>
      </c>
      <c r="Z13" s="124">
        <f t="shared" si="9"/>
        <v>0</v>
      </c>
      <c r="AA13" s="124">
        <v>0</v>
      </c>
      <c r="AB13" s="124">
        <v>0</v>
      </c>
      <c r="AC13" s="124">
        <f t="shared" si="10"/>
        <v>0</v>
      </c>
      <c r="AD13" s="124">
        <v>0</v>
      </c>
      <c r="AE13" s="124">
        <v>0</v>
      </c>
      <c r="AF13" s="124">
        <f t="shared" si="11"/>
        <v>0</v>
      </c>
      <c r="AG13" s="124">
        <v>0</v>
      </c>
      <c r="AH13" s="124">
        <v>0</v>
      </c>
      <c r="AI13" s="126">
        <f t="shared" si="12"/>
        <v>1488448.43</v>
      </c>
      <c r="AJ13" s="126">
        <v>0</v>
      </c>
      <c r="AK13" s="126">
        <v>1488448.43</v>
      </c>
      <c r="AL13" s="126">
        <f t="shared" si="13"/>
        <v>0</v>
      </c>
      <c r="AM13" s="126">
        <v>0</v>
      </c>
      <c r="AN13" s="127">
        <v>0</v>
      </c>
    </row>
    <row r="14" spans="1:40">
      <c r="A14" s="122" t="s">
        <v>26</v>
      </c>
      <c r="B14" s="122" t="s">
        <v>26</v>
      </c>
      <c r="C14" s="122" t="s">
        <v>26</v>
      </c>
      <c r="D14" s="122" t="s">
        <v>204</v>
      </c>
      <c r="E14" s="123">
        <f t="shared" si="0"/>
        <v>311968</v>
      </c>
      <c r="F14" s="124">
        <f t="shared" si="1"/>
        <v>0</v>
      </c>
      <c r="G14" s="124">
        <f t="shared" si="2"/>
        <v>0</v>
      </c>
      <c r="H14" s="124">
        <v>0</v>
      </c>
      <c r="I14" s="124">
        <v>0</v>
      </c>
      <c r="J14" s="125">
        <f t="shared" si="3"/>
        <v>0</v>
      </c>
      <c r="K14" s="124">
        <v>0</v>
      </c>
      <c r="L14" s="125">
        <v>0</v>
      </c>
      <c r="M14" s="124">
        <f t="shared" si="4"/>
        <v>0</v>
      </c>
      <c r="N14" s="124">
        <v>0</v>
      </c>
      <c r="O14" s="124">
        <v>0</v>
      </c>
      <c r="P14" s="124">
        <f t="shared" si="5"/>
        <v>0</v>
      </c>
      <c r="Q14" s="124">
        <f t="shared" si="6"/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f t="shared" si="7"/>
        <v>0</v>
      </c>
      <c r="W14" s="124">
        <v>0</v>
      </c>
      <c r="X14" s="124">
        <v>0</v>
      </c>
      <c r="Y14" s="126">
        <f t="shared" si="8"/>
        <v>311968</v>
      </c>
      <c r="Z14" s="124">
        <f t="shared" si="9"/>
        <v>0</v>
      </c>
      <c r="AA14" s="124">
        <v>0</v>
      </c>
      <c r="AB14" s="124">
        <v>0</v>
      </c>
      <c r="AC14" s="124">
        <f t="shared" si="10"/>
        <v>0</v>
      </c>
      <c r="AD14" s="124">
        <v>0</v>
      </c>
      <c r="AE14" s="124">
        <v>0</v>
      </c>
      <c r="AF14" s="124">
        <f t="shared" si="11"/>
        <v>0</v>
      </c>
      <c r="AG14" s="124">
        <v>0</v>
      </c>
      <c r="AH14" s="124">
        <v>0</v>
      </c>
      <c r="AI14" s="126">
        <f t="shared" si="12"/>
        <v>311968</v>
      </c>
      <c r="AJ14" s="126">
        <v>0</v>
      </c>
      <c r="AK14" s="126">
        <v>311968</v>
      </c>
      <c r="AL14" s="126">
        <f t="shared" si="13"/>
        <v>0</v>
      </c>
      <c r="AM14" s="126">
        <v>0</v>
      </c>
      <c r="AN14" s="127">
        <v>0</v>
      </c>
    </row>
    <row r="15" spans="1:40">
      <c r="A15" s="122" t="s">
        <v>205</v>
      </c>
      <c r="B15" s="122" t="s">
        <v>106</v>
      </c>
      <c r="C15" s="122" t="s">
        <v>93</v>
      </c>
      <c r="D15" s="122" t="s">
        <v>206</v>
      </c>
      <c r="E15" s="123">
        <f t="shared" si="0"/>
        <v>311968</v>
      </c>
      <c r="F15" s="124">
        <f t="shared" si="1"/>
        <v>0</v>
      </c>
      <c r="G15" s="124">
        <f t="shared" si="2"/>
        <v>0</v>
      </c>
      <c r="H15" s="124">
        <v>0</v>
      </c>
      <c r="I15" s="124">
        <v>0</v>
      </c>
      <c r="J15" s="125">
        <f t="shared" si="3"/>
        <v>0</v>
      </c>
      <c r="K15" s="124">
        <v>0</v>
      </c>
      <c r="L15" s="125">
        <v>0</v>
      </c>
      <c r="M15" s="124">
        <f t="shared" si="4"/>
        <v>0</v>
      </c>
      <c r="N15" s="124">
        <v>0</v>
      </c>
      <c r="O15" s="124">
        <v>0</v>
      </c>
      <c r="P15" s="124">
        <f t="shared" si="5"/>
        <v>0</v>
      </c>
      <c r="Q15" s="124">
        <f t="shared" si="6"/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f t="shared" si="7"/>
        <v>0</v>
      </c>
      <c r="W15" s="124">
        <v>0</v>
      </c>
      <c r="X15" s="124">
        <v>0</v>
      </c>
      <c r="Y15" s="126">
        <f t="shared" si="8"/>
        <v>311968</v>
      </c>
      <c r="Z15" s="124">
        <f t="shared" si="9"/>
        <v>0</v>
      </c>
      <c r="AA15" s="124">
        <v>0</v>
      </c>
      <c r="AB15" s="124">
        <v>0</v>
      </c>
      <c r="AC15" s="124">
        <f t="shared" si="10"/>
        <v>0</v>
      </c>
      <c r="AD15" s="124">
        <v>0</v>
      </c>
      <c r="AE15" s="124">
        <v>0</v>
      </c>
      <c r="AF15" s="124">
        <f t="shared" si="11"/>
        <v>0</v>
      </c>
      <c r="AG15" s="124">
        <v>0</v>
      </c>
      <c r="AH15" s="124">
        <v>0</v>
      </c>
      <c r="AI15" s="126">
        <f t="shared" si="12"/>
        <v>311968</v>
      </c>
      <c r="AJ15" s="126">
        <v>0</v>
      </c>
      <c r="AK15" s="126">
        <v>311968</v>
      </c>
      <c r="AL15" s="126">
        <f t="shared" si="13"/>
        <v>0</v>
      </c>
      <c r="AM15" s="126">
        <v>0</v>
      </c>
      <c r="AN15" s="127">
        <v>0</v>
      </c>
    </row>
    <row r="16" spans="1:40">
      <c r="A16" s="122" t="s">
        <v>26</v>
      </c>
      <c r="B16" s="122" t="s">
        <v>26</v>
      </c>
      <c r="C16" s="122" t="s">
        <v>26</v>
      </c>
      <c r="D16" s="122" t="s">
        <v>207</v>
      </c>
      <c r="E16" s="123">
        <f t="shared" si="0"/>
        <v>320573</v>
      </c>
      <c r="F16" s="124">
        <f t="shared" si="1"/>
        <v>320573</v>
      </c>
      <c r="G16" s="124">
        <f t="shared" si="2"/>
        <v>320573</v>
      </c>
      <c r="H16" s="124">
        <v>320573</v>
      </c>
      <c r="I16" s="124">
        <v>0</v>
      </c>
      <c r="J16" s="125">
        <f t="shared" si="3"/>
        <v>0</v>
      </c>
      <c r="K16" s="124">
        <v>0</v>
      </c>
      <c r="L16" s="125">
        <v>0</v>
      </c>
      <c r="M16" s="124">
        <f t="shared" si="4"/>
        <v>0</v>
      </c>
      <c r="N16" s="124">
        <v>0</v>
      </c>
      <c r="O16" s="124">
        <v>0</v>
      </c>
      <c r="P16" s="124">
        <f t="shared" si="5"/>
        <v>0</v>
      </c>
      <c r="Q16" s="124">
        <f t="shared" si="6"/>
        <v>0</v>
      </c>
      <c r="R16" s="124">
        <v>0</v>
      </c>
      <c r="S16" s="124">
        <v>0</v>
      </c>
      <c r="T16" s="124">
        <v>0</v>
      </c>
      <c r="U16" s="124">
        <v>0</v>
      </c>
      <c r="V16" s="124">
        <f t="shared" si="7"/>
        <v>0</v>
      </c>
      <c r="W16" s="124">
        <v>0</v>
      </c>
      <c r="X16" s="124">
        <v>0</v>
      </c>
      <c r="Y16" s="126">
        <f t="shared" si="8"/>
        <v>0</v>
      </c>
      <c r="Z16" s="124">
        <f t="shared" si="9"/>
        <v>0</v>
      </c>
      <c r="AA16" s="124">
        <v>0</v>
      </c>
      <c r="AB16" s="124">
        <v>0</v>
      </c>
      <c r="AC16" s="124">
        <f t="shared" si="10"/>
        <v>0</v>
      </c>
      <c r="AD16" s="124">
        <v>0</v>
      </c>
      <c r="AE16" s="124">
        <v>0</v>
      </c>
      <c r="AF16" s="124">
        <f t="shared" si="11"/>
        <v>0</v>
      </c>
      <c r="AG16" s="124">
        <v>0</v>
      </c>
      <c r="AH16" s="124">
        <v>0</v>
      </c>
      <c r="AI16" s="126">
        <f t="shared" si="12"/>
        <v>0</v>
      </c>
      <c r="AJ16" s="126">
        <v>0</v>
      </c>
      <c r="AK16" s="126">
        <v>0</v>
      </c>
      <c r="AL16" s="126">
        <f t="shared" si="13"/>
        <v>0</v>
      </c>
      <c r="AM16" s="126">
        <v>0</v>
      </c>
      <c r="AN16" s="127">
        <v>0</v>
      </c>
    </row>
    <row r="17" spans="1:40">
      <c r="A17" s="122" t="s">
        <v>208</v>
      </c>
      <c r="B17" s="122" t="s">
        <v>106</v>
      </c>
      <c r="C17" s="122" t="s">
        <v>93</v>
      </c>
      <c r="D17" s="122" t="s">
        <v>209</v>
      </c>
      <c r="E17" s="123">
        <f t="shared" si="0"/>
        <v>600</v>
      </c>
      <c r="F17" s="124">
        <f t="shared" si="1"/>
        <v>600</v>
      </c>
      <c r="G17" s="124">
        <f t="shared" si="2"/>
        <v>600</v>
      </c>
      <c r="H17" s="124">
        <v>600</v>
      </c>
      <c r="I17" s="124">
        <v>0</v>
      </c>
      <c r="J17" s="125">
        <f t="shared" si="3"/>
        <v>0</v>
      </c>
      <c r="K17" s="124">
        <v>0</v>
      </c>
      <c r="L17" s="125">
        <v>0</v>
      </c>
      <c r="M17" s="124">
        <f t="shared" si="4"/>
        <v>0</v>
      </c>
      <c r="N17" s="124">
        <v>0</v>
      </c>
      <c r="O17" s="124">
        <v>0</v>
      </c>
      <c r="P17" s="124">
        <f t="shared" si="5"/>
        <v>0</v>
      </c>
      <c r="Q17" s="124">
        <f t="shared" si="6"/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f t="shared" si="7"/>
        <v>0</v>
      </c>
      <c r="W17" s="124">
        <v>0</v>
      </c>
      <c r="X17" s="124">
        <v>0</v>
      </c>
      <c r="Y17" s="126">
        <f t="shared" si="8"/>
        <v>0</v>
      </c>
      <c r="Z17" s="124">
        <f t="shared" si="9"/>
        <v>0</v>
      </c>
      <c r="AA17" s="124">
        <v>0</v>
      </c>
      <c r="AB17" s="124">
        <v>0</v>
      </c>
      <c r="AC17" s="124">
        <f t="shared" si="10"/>
        <v>0</v>
      </c>
      <c r="AD17" s="124">
        <v>0</v>
      </c>
      <c r="AE17" s="124">
        <v>0</v>
      </c>
      <c r="AF17" s="124">
        <f t="shared" si="11"/>
        <v>0</v>
      </c>
      <c r="AG17" s="124">
        <v>0</v>
      </c>
      <c r="AH17" s="124">
        <v>0</v>
      </c>
      <c r="AI17" s="126">
        <f t="shared" si="12"/>
        <v>0</v>
      </c>
      <c r="AJ17" s="126">
        <v>0</v>
      </c>
      <c r="AK17" s="126">
        <v>0</v>
      </c>
      <c r="AL17" s="126">
        <f t="shared" si="13"/>
        <v>0</v>
      </c>
      <c r="AM17" s="126">
        <v>0</v>
      </c>
      <c r="AN17" s="127">
        <v>0</v>
      </c>
    </row>
    <row r="18" spans="1:40">
      <c r="A18" s="122" t="s">
        <v>208</v>
      </c>
      <c r="B18" s="122" t="s">
        <v>210</v>
      </c>
      <c r="C18" s="122" t="s">
        <v>93</v>
      </c>
      <c r="D18" s="122" t="s">
        <v>211</v>
      </c>
      <c r="E18" s="123">
        <f t="shared" si="0"/>
        <v>319973</v>
      </c>
      <c r="F18" s="124">
        <f t="shared" si="1"/>
        <v>319973</v>
      </c>
      <c r="G18" s="124">
        <f t="shared" si="2"/>
        <v>319973</v>
      </c>
      <c r="H18" s="124">
        <v>319973</v>
      </c>
      <c r="I18" s="124">
        <v>0</v>
      </c>
      <c r="J18" s="125">
        <f t="shared" si="3"/>
        <v>0</v>
      </c>
      <c r="K18" s="124">
        <v>0</v>
      </c>
      <c r="L18" s="125">
        <v>0</v>
      </c>
      <c r="M18" s="124">
        <f t="shared" si="4"/>
        <v>0</v>
      </c>
      <c r="N18" s="124">
        <v>0</v>
      </c>
      <c r="O18" s="124">
        <v>0</v>
      </c>
      <c r="P18" s="124">
        <f t="shared" si="5"/>
        <v>0</v>
      </c>
      <c r="Q18" s="124">
        <f t="shared" si="6"/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f t="shared" si="7"/>
        <v>0</v>
      </c>
      <c r="W18" s="124">
        <v>0</v>
      </c>
      <c r="X18" s="124">
        <v>0</v>
      </c>
      <c r="Y18" s="126">
        <f t="shared" si="8"/>
        <v>0</v>
      </c>
      <c r="Z18" s="124">
        <f t="shared" si="9"/>
        <v>0</v>
      </c>
      <c r="AA18" s="124">
        <v>0</v>
      </c>
      <c r="AB18" s="124">
        <v>0</v>
      </c>
      <c r="AC18" s="124">
        <f t="shared" si="10"/>
        <v>0</v>
      </c>
      <c r="AD18" s="124">
        <v>0</v>
      </c>
      <c r="AE18" s="124">
        <v>0</v>
      </c>
      <c r="AF18" s="124">
        <f t="shared" si="11"/>
        <v>0</v>
      </c>
      <c r="AG18" s="124">
        <v>0</v>
      </c>
      <c r="AH18" s="124">
        <v>0</v>
      </c>
      <c r="AI18" s="126">
        <f t="shared" si="12"/>
        <v>0</v>
      </c>
      <c r="AJ18" s="126">
        <v>0</v>
      </c>
      <c r="AK18" s="126">
        <v>0</v>
      </c>
      <c r="AL18" s="126">
        <f t="shared" si="13"/>
        <v>0</v>
      </c>
      <c r="AM18" s="126">
        <v>0</v>
      </c>
      <c r="AN18" s="127">
        <v>0</v>
      </c>
    </row>
  </sheetData>
  <mergeCells count="57">
    <mergeCell ref="P4:X4"/>
    <mergeCell ref="V5:X5"/>
    <mergeCell ref="Q5:U5"/>
    <mergeCell ref="A2:AN2"/>
    <mergeCell ref="A1:AN1"/>
    <mergeCell ref="A3:E3"/>
    <mergeCell ref="F3:AN3"/>
    <mergeCell ref="F5:F7"/>
    <mergeCell ref="H6:H7"/>
    <mergeCell ref="G6:G7"/>
    <mergeCell ref="I6:I7"/>
    <mergeCell ref="A4:D4"/>
    <mergeCell ref="F4:O4"/>
    <mergeCell ref="M5:O5"/>
    <mergeCell ref="G5:I5"/>
    <mergeCell ref="A6:A7"/>
    <mergeCell ref="A5:B5"/>
    <mergeCell ref="E4:E7"/>
    <mergeCell ref="C5:C7"/>
    <mergeCell ref="B6:B7"/>
    <mergeCell ref="D5:D7"/>
    <mergeCell ref="J5:L5"/>
    <mergeCell ref="N6:N7"/>
    <mergeCell ref="P5:P7"/>
    <mergeCell ref="R6:S6"/>
    <mergeCell ref="T6:U6"/>
    <mergeCell ref="Q6:Q7"/>
    <mergeCell ref="W6:W7"/>
    <mergeCell ref="O6:O7"/>
    <mergeCell ref="M6:M7"/>
    <mergeCell ref="J6:J7"/>
    <mergeCell ref="K6:K7"/>
    <mergeCell ref="L6:L7"/>
    <mergeCell ref="V6:V7"/>
    <mergeCell ref="AL5:AN5"/>
    <mergeCell ref="Z5:AB5"/>
    <mergeCell ref="AI5:AK5"/>
    <mergeCell ref="Y4:AN4"/>
    <mergeCell ref="AC5:AE5"/>
    <mergeCell ref="AF5:AH5"/>
    <mergeCell ref="AK6:AK7"/>
    <mergeCell ref="AG6:AG7"/>
    <mergeCell ref="Z6:Z7"/>
    <mergeCell ref="Y5:Y7"/>
    <mergeCell ref="X6:X7"/>
    <mergeCell ref="AA6:AA7"/>
    <mergeCell ref="AI6:AI7"/>
    <mergeCell ref="AN6:AN7"/>
    <mergeCell ref="AE6:AE7"/>
    <mergeCell ref="AD6:AD7"/>
    <mergeCell ref="AB6:AB7"/>
    <mergeCell ref="AC6:AC7"/>
    <mergeCell ref="AL6:AL7"/>
    <mergeCell ref="AM6:AM7"/>
    <mergeCell ref="AF6:AF7"/>
    <mergeCell ref="AH6:AH7"/>
    <mergeCell ref="AJ6:AJ7"/>
  </mergeCells>
  <phoneticPr fontId="5" type="noConversion"/>
  <printOptions horizontalCentered="1" headings="1"/>
  <pageMargins left="0.78750002384185791" right="0.78750002384185791" top="0.55138885974884033" bottom="0.78750002384185791" header="0.59097224473953247" footer="0.59097224473953247"/>
  <pageSetup paperSize="9" scale="81" fitToHeight="50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DK15"/>
  <sheetViews>
    <sheetView showGridLines="0" showZeros="0" workbookViewId="0"/>
  </sheetViews>
  <sheetFormatPr defaultRowHeight="14.25"/>
  <cols>
    <col min="1" max="1" width="3.375" customWidth="1"/>
    <col min="2" max="3" width="3.5" customWidth="1"/>
    <col min="4" max="4" width="9" customWidth="1"/>
    <col min="5" max="5" width="38.625" customWidth="1"/>
    <col min="6" max="7" width="12.625" customWidth="1"/>
    <col min="8" max="10" width="11.875" customWidth="1"/>
    <col min="11" max="13" width="10.625" customWidth="1"/>
    <col min="16" max="17" width="10.625" customWidth="1"/>
    <col min="18" max="18" width="7.625" customWidth="1"/>
    <col min="19" max="19" width="10.625" customWidth="1"/>
    <col min="21" max="21" width="9.875" customWidth="1"/>
    <col min="24" max="24" width="9.75" customWidth="1"/>
    <col min="25" max="25" width="10.625" customWidth="1"/>
    <col min="26" max="26" width="9.75" customWidth="1"/>
    <col min="31" max="32" width="9.75" customWidth="1"/>
    <col min="34" max="35" width="9.625" customWidth="1"/>
    <col min="37" max="41" width="9.625" customWidth="1"/>
    <col min="45" max="45" width="9.625" customWidth="1"/>
    <col min="49" max="49" width="10.625" customWidth="1"/>
    <col min="52" max="52" width="11.625" customWidth="1"/>
    <col min="53" max="53" width="10.625" customWidth="1"/>
    <col min="55" max="56" width="8.25" customWidth="1"/>
    <col min="58" max="58" width="10.625" customWidth="1"/>
    <col min="62" max="62" width="9" customWidth="1"/>
    <col min="63" max="63" width="10.25" customWidth="1"/>
    <col min="64" max="64" width="9" customWidth="1"/>
    <col min="65" max="65" width="10.25" customWidth="1"/>
    <col min="66" max="68" width="9" customWidth="1"/>
    <col min="69" max="69" width="10.625" customWidth="1"/>
    <col min="74" max="80" width="8.125" customWidth="1"/>
    <col min="82" max="82" width="10.625" customWidth="1"/>
    <col min="83" max="83" width="9.625" customWidth="1"/>
    <col min="86" max="86" width="9.625" customWidth="1"/>
    <col min="88" max="88" width="9.625" customWidth="1"/>
    <col min="89" max="89" width="8.125" customWidth="1"/>
    <col min="92" max="97" width="8.125" customWidth="1"/>
    <col min="98" max="99" width="9.625" customWidth="1"/>
    <col min="101" max="101" width="5.875" customWidth="1"/>
    <col min="103" max="103" width="6.5" customWidth="1"/>
    <col min="104" max="104" width="7" customWidth="1"/>
    <col min="110" max="110" width="5.75" customWidth="1"/>
    <col min="112" max="114" width="8.125" customWidth="1"/>
  </cols>
  <sheetData>
    <row r="1" spans="1:115" ht="15.75" customHeight="1">
      <c r="A1" s="233" t="s">
        <v>212</v>
      </c>
      <c r="B1" s="233"/>
      <c r="C1" s="233"/>
      <c r="D1" s="23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4"/>
      <c r="AJ1" s="44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9"/>
    </row>
    <row r="2" spans="1:115" ht="33.75" customHeight="1">
      <c r="A2" s="198" t="s">
        <v>213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</row>
    <row r="3" spans="1:115" ht="15.75" customHeight="1">
      <c r="A3" s="208" t="s">
        <v>2</v>
      </c>
      <c r="B3" s="208" t="s">
        <v>121</v>
      </c>
      <c r="C3" s="208" t="s">
        <v>121</v>
      </c>
      <c r="D3" s="208"/>
      <c r="E3" s="208"/>
      <c r="F3" s="46" t="s">
        <v>26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130" t="s">
        <v>3</v>
      </c>
    </row>
    <row r="4" spans="1:115">
      <c r="A4" s="203" t="s">
        <v>6</v>
      </c>
      <c r="B4" s="203"/>
      <c r="C4" s="203"/>
      <c r="D4" s="203"/>
      <c r="E4" s="203"/>
      <c r="F4" s="202" t="s">
        <v>190</v>
      </c>
      <c r="G4" s="202" t="s">
        <v>126</v>
      </c>
      <c r="H4" s="202"/>
      <c r="I4" s="202"/>
      <c r="J4" s="202"/>
      <c r="K4" s="184" t="s">
        <v>214</v>
      </c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 t="s">
        <v>215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 t="s">
        <v>216</v>
      </c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 t="s">
        <v>217</v>
      </c>
      <c r="BO4" s="184"/>
      <c r="BP4" s="184"/>
      <c r="BQ4" s="184" t="s">
        <v>218</v>
      </c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 t="s">
        <v>219</v>
      </c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205" t="s">
        <v>220</v>
      </c>
      <c r="CV4" s="205"/>
      <c r="CW4" s="205"/>
      <c r="CX4" s="205" t="s">
        <v>221</v>
      </c>
      <c r="CY4" s="205"/>
      <c r="CZ4" s="205"/>
      <c r="DA4" s="205"/>
      <c r="DB4" s="205"/>
      <c r="DC4" s="205"/>
      <c r="DD4" s="205" t="s">
        <v>222</v>
      </c>
      <c r="DE4" s="205"/>
      <c r="DF4" s="205"/>
      <c r="DG4" s="184" t="s">
        <v>223</v>
      </c>
      <c r="DH4" s="184"/>
      <c r="DI4" s="184"/>
      <c r="DJ4" s="184"/>
      <c r="DK4" s="184"/>
    </row>
    <row r="5" spans="1:115">
      <c r="A5" s="203" t="s">
        <v>79</v>
      </c>
      <c r="B5" s="203"/>
      <c r="C5" s="203"/>
      <c r="D5" s="203" t="s">
        <v>80</v>
      </c>
      <c r="E5" s="202" t="s">
        <v>118</v>
      </c>
      <c r="F5" s="202"/>
      <c r="G5" s="202" t="s">
        <v>69</v>
      </c>
      <c r="H5" s="202" t="s">
        <v>224</v>
      </c>
      <c r="I5" s="202" t="s">
        <v>192</v>
      </c>
      <c r="J5" s="202"/>
      <c r="K5" s="202" t="s">
        <v>69</v>
      </c>
      <c r="L5" s="202" t="s">
        <v>225</v>
      </c>
      <c r="M5" s="202" t="s">
        <v>226</v>
      </c>
      <c r="N5" s="202" t="s">
        <v>227</v>
      </c>
      <c r="O5" s="202" t="s">
        <v>228</v>
      </c>
      <c r="P5" s="202" t="s">
        <v>229</v>
      </c>
      <c r="Q5" s="202" t="s">
        <v>230</v>
      </c>
      <c r="R5" s="202" t="s">
        <v>231</v>
      </c>
      <c r="S5" s="202" t="s">
        <v>232</v>
      </c>
      <c r="T5" s="202" t="s">
        <v>233</v>
      </c>
      <c r="U5" s="202" t="s">
        <v>234</v>
      </c>
      <c r="V5" s="202" t="s">
        <v>235</v>
      </c>
      <c r="W5" s="202" t="s">
        <v>236</v>
      </c>
      <c r="X5" s="202" t="s">
        <v>237</v>
      </c>
      <c r="Y5" s="202" t="s">
        <v>69</v>
      </c>
      <c r="Z5" s="202" t="s">
        <v>238</v>
      </c>
      <c r="AA5" s="202" t="s">
        <v>239</v>
      </c>
      <c r="AB5" s="202" t="s">
        <v>240</v>
      </c>
      <c r="AC5" s="202" t="s">
        <v>241</v>
      </c>
      <c r="AD5" s="202" t="s">
        <v>242</v>
      </c>
      <c r="AE5" s="202" t="s">
        <v>243</v>
      </c>
      <c r="AF5" s="202" t="s">
        <v>244</v>
      </c>
      <c r="AG5" s="202" t="s">
        <v>245</v>
      </c>
      <c r="AH5" s="202" t="s">
        <v>246</v>
      </c>
      <c r="AI5" s="202" t="s">
        <v>247</v>
      </c>
      <c r="AJ5" s="202" t="s">
        <v>248</v>
      </c>
      <c r="AK5" s="202" t="s">
        <v>249</v>
      </c>
      <c r="AL5" s="202" t="s">
        <v>250</v>
      </c>
      <c r="AM5" s="202" t="s">
        <v>251</v>
      </c>
      <c r="AN5" s="202" t="s">
        <v>252</v>
      </c>
      <c r="AO5" s="202" t="s">
        <v>253</v>
      </c>
      <c r="AP5" s="202" t="s">
        <v>254</v>
      </c>
      <c r="AQ5" s="202" t="s">
        <v>255</v>
      </c>
      <c r="AR5" s="202" t="s">
        <v>256</v>
      </c>
      <c r="AS5" s="202" t="s">
        <v>257</v>
      </c>
      <c r="AT5" s="202" t="s">
        <v>258</v>
      </c>
      <c r="AU5" s="202" t="s">
        <v>259</v>
      </c>
      <c r="AV5" s="202" t="s">
        <v>260</v>
      </c>
      <c r="AW5" s="202" t="s">
        <v>261</v>
      </c>
      <c r="AX5" s="202" t="s">
        <v>262</v>
      </c>
      <c r="AY5" s="202" t="s">
        <v>263</v>
      </c>
      <c r="AZ5" s="202" t="s">
        <v>264</v>
      </c>
      <c r="BA5" s="202" t="s">
        <v>69</v>
      </c>
      <c r="BB5" s="202" t="s">
        <v>265</v>
      </c>
      <c r="BC5" s="202" t="s">
        <v>266</v>
      </c>
      <c r="BD5" s="202" t="s">
        <v>267</v>
      </c>
      <c r="BE5" s="202" t="s">
        <v>268</v>
      </c>
      <c r="BF5" s="202" t="s">
        <v>269</v>
      </c>
      <c r="BG5" s="202" t="s">
        <v>270</v>
      </c>
      <c r="BH5" s="202" t="s">
        <v>271</v>
      </c>
      <c r="BI5" s="202" t="s">
        <v>272</v>
      </c>
      <c r="BJ5" s="202" t="s">
        <v>273</v>
      </c>
      <c r="BK5" s="202" t="s">
        <v>274</v>
      </c>
      <c r="BL5" s="223" t="s">
        <v>275</v>
      </c>
      <c r="BM5" s="202" t="s">
        <v>276</v>
      </c>
      <c r="BN5" s="202" t="s">
        <v>69</v>
      </c>
      <c r="BO5" s="202" t="s">
        <v>277</v>
      </c>
      <c r="BP5" s="202" t="s">
        <v>278</v>
      </c>
      <c r="BQ5" s="202" t="s">
        <v>69</v>
      </c>
      <c r="BR5" s="202" t="s">
        <v>279</v>
      </c>
      <c r="BS5" s="202" t="s">
        <v>280</v>
      </c>
      <c r="BT5" s="202" t="s">
        <v>281</v>
      </c>
      <c r="BU5" s="202" t="s">
        <v>282</v>
      </c>
      <c r="BV5" s="202" t="s">
        <v>283</v>
      </c>
      <c r="BW5" s="202" t="s">
        <v>284</v>
      </c>
      <c r="BX5" s="202" t="s">
        <v>285</v>
      </c>
      <c r="BY5" s="202" t="s">
        <v>286</v>
      </c>
      <c r="BZ5" s="202" t="s">
        <v>287</v>
      </c>
      <c r="CA5" s="202" t="s">
        <v>288</v>
      </c>
      <c r="CB5" s="202" t="s">
        <v>289</v>
      </c>
      <c r="CC5" s="202" t="s">
        <v>290</v>
      </c>
      <c r="CD5" s="202" t="s">
        <v>69</v>
      </c>
      <c r="CE5" s="202" t="s">
        <v>279</v>
      </c>
      <c r="CF5" s="202" t="s">
        <v>280</v>
      </c>
      <c r="CG5" s="202" t="s">
        <v>281</v>
      </c>
      <c r="CH5" s="202" t="s">
        <v>282</v>
      </c>
      <c r="CI5" s="202" t="s">
        <v>283</v>
      </c>
      <c r="CJ5" s="202" t="s">
        <v>284</v>
      </c>
      <c r="CK5" s="202" t="s">
        <v>285</v>
      </c>
      <c r="CL5" s="202" t="s">
        <v>291</v>
      </c>
      <c r="CM5" s="202" t="s">
        <v>292</v>
      </c>
      <c r="CN5" s="202" t="s">
        <v>293</v>
      </c>
      <c r="CO5" s="202" t="s">
        <v>294</v>
      </c>
      <c r="CP5" s="202" t="s">
        <v>286</v>
      </c>
      <c r="CQ5" s="202" t="s">
        <v>287</v>
      </c>
      <c r="CR5" s="202" t="s">
        <v>288</v>
      </c>
      <c r="CS5" s="202" t="s">
        <v>289</v>
      </c>
      <c r="CT5" s="202" t="s">
        <v>295</v>
      </c>
      <c r="CU5" s="202" t="s">
        <v>69</v>
      </c>
      <c r="CV5" s="202" t="s">
        <v>296</v>
      </c>
      <c r="CW5" s="202" t="s">
        <v>297</v>
      </c>
      <c r="CX5" s="202" t="s">
        <v>69</v>
      </c>
      <c r="CY5" s="202" t="s">
        <v>296</v>
      </c>
      <c r="CZ5" s="202" t="s">
        <v>298</v>
      </c>
      <c r="DA5" s="202" t="s">
        <v>299</v>
      </c>
      <c r="DB5" s="202" t="s">
        <v>300</v>
      </c>
      <c r="DC5" s="202" t="s">
        <v>301</v>
      </c>
      <c r="DD5" s="202" t="s">
        <v>69</v>
      </c>
      <c r="DE5" s="202" t="s">
        <v>302</v>
      </c>
      <c r="DF5" s="202" t="s">
        <v>303</v>
      </c>
      <c r="DG5" s="202" t="s">
        <v>69</v>
      </c>
      <c r="DH5" s="202" t="s">
        <v>304</v>
      </c>
      <c r="DI5" s="202" t="s">
        <v>305</v>
      </c>
      <c r="DJ5" s="202" t="s">
        <v>306</v>
      </c>
      <c r="DK5" s="202" t="s">
        <v>223</v>
      </c>
    </row>
    <row r="6" spans="1:115" ht="40.5" customHeight="1">
      <c r="A6" s="49" t="s">
        <v>89</v>
      </c>
      <c r="B6" s="50" t="s">
        <v>90</v>
      </c>
      <c r="C6" s="49" t="s">
        <v>91</v>
      </c>
      <c r="D6" s="203"/>
      <c r="E6" s="202"/>
      <c r="F6" s="202"/>
      <c r="G6" s="202"/>
      <c r="H6" s="202"/>
      <c r="I6" s="49" t="s">
        <v>307</v>
      </c>
      <c r="J6" s="49" t="s">
        <v>198</v>
      </c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24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</row>
    <row r="7" spans="1:115" s="4" customFormat="1" ht="18" customHeight="1">
      <c r="A7" s="54" t="s">
        <v>26</v>
      </c>
      <c r="B7" s="54" t="s">
        <v>26</v>
      </c>
      <c r="C7" s="54" t="s">
        <v>26</v>
      </c>
      <c r="D7" s="54" t="s">
        <v>26</v>
      </c>
      <c r="E7" s="54" t="s">
        <v>69</v>
      </c>
      <c r="F7" s="131">
        <f t="shared" ref="F7:F15" si="0">SUM(K7,Y7,BA7,BN7,BQ7,CD7,CU7,CX7,DD7,DG7,)</f>
        <v>14358292</v>
      </c>
      <c r="G7" s="132">
        <f t="shared" ref="G7:G15" si="1">SUM(H7:J7)</f>
        <v>14358292</v>
      </c>
      <c r="H7" s="132">
        <v>14358292</v>
      </c>
      <c r="I7" s="132">
        <v>0</v>
      </c>
      <c r="J7" s="132">
        <v>0</v>
      </c>
      <c r="K7" s="132">
        <v>3601948</v>
      </c>
      <c r="L7" s="132">
        <v>457104</v>
      </c>
      <c r="M7" s="132">
        <v>12432</v>
      </c>
      <c r="N7" s="132">
        <v>0</v>
      </c>
      <c r="O7" s="132">
        <v>0</v>
      </c>
      <c r="P7" s="132">
        <v>358602</v>
      </c>
      <c r="Q7" s="132">
        <v>445752</v>
      </c>
      <c r="R7" s="132">
        <v>0</v>
      </c>
      <c r="S7" s="132">
        <v>302360</v>
      </c>
      <c r="T7" s="132">
        <v>0</v>
      </c>
      <c r="U7" s="132">
        <v>76325</v>
      </c>
      <c r="V7" s="132">
        <v>99373</v>
      </c>
      <c r="W7" s="132">
        <v>0</v>
      </c>
      <c r="X7" s="132">
        <v>1850000</v>
      </c>
      <c r="Y7" s="132">
        <v>10435771</v>
      </c>
      <c r="Z7" s="132">
        <v>43200</v>
      </c>
      <c r="AA7" s="132">
        <v>0</v>
      </c>
      <c r="AB7" s="132">
        <v>0</v>
      </c>
      <c r="AC7" s="132">
        <v>0</v>
      </c>
      <c r="AD7" s="132">
        <v>2700</v>
      </c>
      <c r="AE7" s="132">
        <v>13500</v>
      </c>
      <c r="AF7" s="132">
        <v>18000</v>
      </c>
      <c r="AG7" s="132">
        <v>0</v>
      </c>
      <c r="AH7" s="132">
        <v>60000</v>
      </c>
      <c r="AI7" s="132">
        <v>27000</v>
      </c>
      <c r="AJ7" s="132">
        <v>0</v>
      </c>
      <c r="AK7" s="132">
        <v>120000</v>
      </c>
      <c r="AL7" s="132">
        <v>0</v>
      </c>
      <c r="AM7" s="132">
        <v>0</v>
      </c>
      <c r="AN7" s="132">
        <v>4500</v>
      </c>
      <c r="AO7" s="132">
        <v>18000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8000000</v>
      </c>
      <c r="AX7" s="132">
        <v>2050000</v>
      </c>
      <c r="AY7" s="132">
        <v>0</v>
      </c>
      <c r="AZ7" s="132">
        <v>78871</v>
      </c>
      <c r="BA7" s="132">
        <v>320573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v>0</v>
      </c>
      <c r="BH7" s="132">
        <v>0</v>
      </c>
      <c r="BI7" s="132">
        <v>0</v>
      </c>
      <c r="BJ7" s="132">
        <v>600</v>
      </c>
      <c r="BK7" s="132">
        <v>0</v>
      </c>
      <c r="BL7" s="132">
        <v>0</v>
      </c>
      <c r="BM7" s="132">
        <v>319973</v>
      </c>
      <c r="BN7" s="132">
        <v>0</v>
      </c>
      <c r="BO7" s="132">
        <v>0</v>
      </c>
      <c r="BP7" s="132">
        <v>0</v>
      </c>
      <c r="BQ7" s="132">
        <v>0</v>
      </c>
      <c r="BR7" s="132">
        <v>0</v>
      </c>
      <c r="BS7" s="132">
        <v>0</v>
      </c>
      <c r="BT7" s="132">
        <v>0</v>
      </c>
      <c r="BU7" s="132">
        <v>0</v>
      </c>
      <c r="BV7" s="132">
        <v>0</v>
      </c>
      <c r="BW7" s="132">
        <v>0</v>
      </c>
      <c r="BX7" s="132">
        <v>0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2">
        <v>0</v>
      </c>
      <c r="CE7" s="132">
        <v>0</v>
      </c>
      <c r="CF7" s="132">
        <v>0</v>
      </c>
      <c r="CG7" s="132">
        <v>0</v>
      </c>
      <c r="CH7" s="132">
        <v>0</v>
      </c>
      <c r="CI7" s="132">
        <v>0</v>
      </c>
      <c r="CJ7" s="132">
        <v>0</v>
      </c>
      <c r="CK7" s="132">
        <v>0</v>
      </c>
      <c r="CL7" s="132">
        <v>0</v>
      </c>
      <c r="CM7" s="132">
        <v>0</v>
      </c>
      <c r="CN7" s="132">
        <v>0</v>
      </c>
      <c r="CO7" s="132">
        <v>0</v>
      </c>
      <c r="CP7" s="132">
        <v>0</v>
      </c>
      <c r="CQ7" s="132">
        <v>0</v>
      </c>
      <c r="CR7" s="132">
        <v>0</v>
      </c>
      <c r="CS7" s="132">
        <v>0</v>
      </c>
      <c r="CT7" s="132">
        <v>0</v>
      </c>
      <c r="CU7" s="132">
        <v>0</v>
      </c>
      <c r="CV7" s="132">
        <v>0</v>
      </c>
      <c r="CW7" s="132">
        <v>0</v>
      </c>
      <c r="CX7" s="132">
        <v>0</v>
      </c>
      <c r="CY7" s="132">
        <v>0</v>
      </c>
      <c r="CZ7" s="132">
        <v>0</v>
      </c>
      <c r="DA7" s="132">
        <v>0</v>
      </c>
      <c r="DB7" s="132">
        <v>0</v>
      </c>
      <c r="DC7" s="132">
        <v>0</v>
      </c>
      <c r="DD7" s="132">
        <v>0</v>
      </c>
      <c r="DE7" s="132">
        <v>0</v>
      </c>
      <c r="DF7" s="132">
        <v>0</v>
      </c>
      <c r="DG7" s="132">
        <v>0</v>
      </c>
      <c r="DH7" s="132">
        <v>0</v>
      </c>
      <c r="DI7" s="132">
        <v>0</v>
      </c>
      <c r="DJ7" s="132">
        <v>0</v>
      </c>
      <c r="DK7" s="133">
        <v>0</v>
      </c>
    </row>
    <row r="8" spans="1:115" s="4" customFormat="1" ht="18" customHeight="1">
      <c r="A8" s="54" t="s">
        <v>26</v>
      </c>
      <c r="B8" s="54" t="s">
        <v>26</v>
      </c>
      <c r="C8" s="54" t="s">
        <v>26</v>
      </c>
      <c r="D8" s="54" t="s">
        <v>26</v>
      </c>
      <c r="E8" s="54" t="s">
        <v>92</v>
      </c>
      <c r="F8" s="131">
        <f t="shared" si="0"/>
        <v>14358292</v>
      </c>
      <c r="G8" s="132">
        <f t="shared" si="1"/>
        <v>14358292</v>
      </c>
      <c r="H8" s="132">
        <v>14358292</v>
      </c>
      <c r="I8" s="132">
        <v>0</v>
      </c>
      <c r="J8" s="132">
        <v>0</v>
      </c>
      <c r="K8" s="132">
        <v>3601948</v>
      </c>
      <c r="L8" s="132">
        <v>457104</v>
      </c>
      <c r="M8" s="132">
        <v>12432</v>
      </c>
      <c r="N8" s="132">
        <v>0</v>
      </c>
      <c r="O8" s="132">
        <v>0</v>
      </c>
      <c r="P8" s="132">
        <v>358602</v>
      </c>
      <c r="Q8" s="132">
        <v>445752</v>
      </c>
      <c r="R8" s="132">
        <v>0</v>
      </c>
      <c r="S8" s="132">
        <v>302360</v>
      </c>
      <c r="T8" s="132">
        <v>0</v>
      </c>
      <c r="U8" s="132">
        <v>76325</v>
      </c>
      <c r="V8" s="132">
        <v>99373</v>
      </c>
      <c r="W8" s="132">
        <v>0</v>
      </c>
      <c r="X8" s="132">
        <v>1850000</v>
      </c>
      <c r="Y8" s="132">
        <v>10435771</v>
      </c>
      <c r="Z8" s="132">
        <v>43200</v>
      </c>
      <c r="AA8" s="132">
        <v>0</v>
      </c>
      <c r="AB8" s="132">
        <v>0</v>
      </c>
      <c r="AC8" s="132">
        <v>0</v>
      </c>
      <c r="AD8" s="132">
        <v>2700</v>
      </c>
      <c r="AE8" s="132">
        <v>13500</v>
      </c>
      <c r="AF8" s="132">
        <v>18000</v>
      </c>
      <c r="AG8" s="132">
        <v>0</v>
      </c>
      <c r="AH8" s="132">
        <v>60000</v>
      </c>
      <c r="AI8" s="132">
        <v>27000</v>
      </c>
      <c r="AJ8" s="132">
        <v>0</v>
      </c>
      <c r="AK8" s="132">
        <v>120000</v>
      </c>
      <c r="AL8" s="132">
        <v>0</v>
      </c>
      <c r="AM8" s="132">
        <v>0</v>
      </c>
      <c r="AN8" s="132">
        <v>4500</v>
      </c>
      <c r="AO8" s="132">
        <v>18000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8000000</v>
      </c>
      <c r="AX8" s="132">
        <v>2050000</v>
      </c>
      <c r="AY8" s="132">
        <v>0</v>
      </c>
      <c r="AZ8" s="132">
        <v>78871</v>
      </c>
      <c r="BA8" s="132">
        <v>320573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2">
        <v>0</v>
      </c>
      <c r="BI8" s="132">
        <v>0</v>
      </c>
      <c r="BJ8" s="132">
        <v>600</v>
      </c>
      <c r="BK8" s="132">
        <v>0</v>
      </c>
      <c r="BL8" s="132">
        <v>0</v>
      </c>
      <c r="BM8" s="132">
        <v>319973</v>
      </c>
      <c r="BN8" s="132">
        <v>0</v>
      </c>
      <c r="BO8" s="132">
        <v>0</v>
      </c>
      <c r="BP8" s="132">
        <v>0</v>
      </c>
      <c r="BQ8" s="132">
        <v>0</v>
      </c>
      <c r="BR8" s="132">
        <v>0</v>
      </c>
      <c r="BS8" s="132">
        <v>0</v>
      </c>
      <c r="BT8" s="132">
        <v>0</v>
      </c>
      <c r="BU8" s="132">
        <v>0</v>
      </c>
      <c r="BV8" s="132">
        <v>0</v>
      </c>
      <c r="BW8" s="132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2">
        <v>0</v>
      </c>
      <c r="CE8" s="132">
        <v>0</v>
      </c>
      <c r="CF8" s="132">
        <v>0</v>
      </c>
      <c r="CG8" s="132">
        <v>0</v>
      </c>
      <c r="CH8" s="132">
        <v>0</v>
      </c>
      <c r="CI8" s="132">
        <v>0</v>
      </c>
      <c r="CJ8" s="132">
        <v>0</v>
      </c>
      <c r="CK8" s="132">
        <v>0</v>
      </c>
      <c r="CL8" s="132">
        <v>0</v>
      </c>
      <c r="CM8" s="132">
        <v>0</v>
      </c>
      <c r="CN8" s="132">
        <v>0</v>
      </c>
      <c r="CO8" s="132">
        <v>0</v>
      </c>
      <c r="CP8" s="132">
        <v>0</v>
      </c>
      <c r="CQ8" s="132">
        <v>0</v>
      </c>
      <c r="CR8" s="132">
        <v>0</v>
      </c>
      <c r="CS8" s="132">
        <v>0</v>
      </c>
      <c r="CT8" s="132">
        <v>0</v>
      </c>
      <c r="CU8" s="132">
        <v>0</v>
      </c>
      <c r="CV8" s="132">
        <v>0</v>
      </c>
      <c r="CW8" s="132">
        <v>0</v>
      </c>
      <c r="CX8" s="132">
        <v>0</v>
      </c>
      <c r="CY8" s="132">
        <v>0</v>
      </c>
      <c r="CZ8" s="132">
        <v>0</v>
      </c>
      <c r="DA8" s="132">
        <v>0</v>
      </c>
      <c r="DB8" s="132">
        <v>0</v>
      </c>
      <c r="DC8" s="132">
        <v>0</v>
      </c>
      <c r="DD8" s="132">
        <v>0</v>
      </c>
      <c r="DE8" s="132">
        <v>0</v>
      </c>
      <c r="DF8" s="132">
        <v>0</v>
      </c>
      <c r="DG8" s="132">
        <v>0</v>
      </c>
      <c r="DH8" s="132">
        <v>0</v>
      </c>
      <c r="DI8" s="132">
        <v>0</v>
      </c>
      <c r="DJ8" s="132">
        <v>0</v>
      </c>
      <c r="DK8" s="133">
        <v>0</v>
      </c>
    </row>
    <row r="9" spans="1:115" s="4" customFormat="1" ht="18" customHeight="1">
      <c r="A9" s="54" t="s">
        <v>26</v>
      </c>
      <c r="B9" s="54" t="s">
        <v>26</v>
      </c>
      <c r="C9" s="54" t="s">
        <v>26</v>
      </c>
      <c r="D9" s="54" t="s">
        <v>93</v>
      </c>
      <c r="E9" s="54" t="s">
        <v>94</v>
      </c>
      <c r="F9" s="131">
        <f t="shared" si="0"/>
        <v>14358292</v>
      </c>
      <c r="G9" s="132">
        <f t="shared" si="1"/>
        <v>14358292</v>
      </c>
      <c r="H9" s="132">
        <v>14358292</v>
      </c>
      <c r="I9" s="132">
        <v>0</v>
      </c>
      <c r="J9" s="132">
        <v>0</v>
      </c>
      <c r="K9" s="132">
        <v>3601948</v>
      </c>
      <c r="L9" s="132">
        <v>457104</v>
      </c>
      <c r="M9" s="132">
        <v>12432</v>
      </c>
      <c r="N9" s="132">
        <v>0</v>
      </c>
      <c r="O9" s="132">
        <v>0</v>
      </c>
      <c r="P9" s="132">
        <v>358602</v>
      </c>
      <c r="Q9" s="132">
        <v>445752</v>
      </c>
      <c r="R9" s="132">
        <v>0</v>
      </c>
      <c r="S9" s="132">
        <v>302360</v>
      </c>
      <c r="T9" s="132">
        <v>0</v>
      </c>
      <c r="U9" s="132">
        <v>76325</v>
      </c>
      <c r="V9" s="132">
        <v>99373</v>
      </c>
      <c r="W9" s="132">
        <v>0</v>
      </c>
      <c r="X9" s="132">
        <v>1850000</v>
      </c>
      <c r="Y9" s="132">
        <v>10435771</v>
      </c>
      <c r="Z9" s="132">
        <v>43200</v>
      </c>
      <c r="AA9" s="132">
        <v>0</v>
      </c>
      <c r="AB9" s="132">
        <v>0</v>
      </c>
      <c r="AC9" s="132">
        <v>0</v>
      </c>
      <c r="AD9" s="132">
        <v>2700</v>
      </c>
      <c r="AE9" s="132">
        <v>13500</v>
      </c>
      <c r="AF9" s="132">
        <v>18000</v>
      </c>
      <c r="AG9" s="132">
        <v>0</v>
      </c>
      <c r="AH9" s="132">
        <v>60000</v>
      </c>
      <c r="AI9" s="132">
        <v>27000</v>
      </c>
      <c r="AJ9" s="132">
        <v>0</v>
      </c>
      <c r="AK9" s="132">
        <v>120000</v>
      </c>
      <c r="AL9" s="132">
        <v>0</v>
      </c>
      <c r="AM9" s="132">
        <v>0</v>
      </c>
      <c r="AN9" s="132">
        <v>4500</v>
      </c>
      <c r="AO9" s="132">
        <v>18000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0</v>
      </c>
      <c r="AV9" s="132">
        <v>0</v>
      </c>
      <c r="AW9" s="132">
        <v>8000000</v>
      </c>
      <c r="AX9" s="132">
        <v>2050000</v>
      </c>
      <c r="AY9" s="132">
        <v>0</v>
      </c>
      <c r="AZ9" s="132">
        <v>78871</v>
      </c>
      <c r="BA9" s="132">
        <v>320573</v>
      </c>
      <c r="BB9" s="132">
        <v>0</v>
      </c>
      <c r="BC9" s="132">
        <v>0</v>
      </c>
      <c r="BD9" s="132">
        <v>0</v>
      </c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600</v>
      </c>
      <c r="BK9" s="132">
        <v>0</v>
      </c>
      <c r="BL9" s="132">
        <v>0</v>
      </c>
      <c r="BM9" s="132">
        <v>319973</v>
      </c>
      <c r="BN9" s="132">
        <v>0</v>
      </c>
      <c r="BO9" s="132">
        <v>0</v>
      </c>
      <c r="BP9" s="132">
        <v>0</v>
      </c>
      <c r="BQ9" s="132">
        <v>0</v>
      </c>
      <c r="BR9" s="132">
        <v>0</v>
      </c>
      <c r="BS9" s="132">
        <v>0</v>
      </c>
      <c r="BT9" s="132">
        <v>0</v>
      </c>
      <c r="BU9" s="132">
        <v>0</v>
      </c>
      <c r="BV9" s="132">
        <v>0</v>
      </c>
      <c r="BW9" s="132">
        <v>0</v>
      </c>
      <c r="BX9" s="132">
        <v>0</v>
      </c>
      <c r="BY9" s="132">
        <v>0</v>
      </c>
      <c r="BZ9" s="132">
        <v>0</v>
      </c>
      <c r="CA9" s="132">
        <v>0</v>
      </c>
      <c r="CB9" s="132">
        <v>0</v>
      </c>
      <c r="CC9" s="132">
        <v>0</v>
      </c>
      <c r="CD9" s="132">
        <v>0</v>
      </c>
      <c r="CE9" s="132">
        <v>0</v>
      </c>
      <c r="CF9" s="132">
        <v>0</v>
      </c>
      <c r="CG9" s="132">
        <v>0</v>
      </c>
      <c r="CH9" s="132">
        <v>0</v>
      </c>
      <c r="CI9" s="132">
        <v>0</v>
      </c>
      <c r="CJ9" s="132">
        <v>0</v>
      </c>
      <c r="CK9" s="132">
        <v>0</v>
      </c>
      <c r="CL9" s="132">
        <v>0</v>
      </c>
      <c r="CM9" s="132">
        <v>0</v>
      </c>
      <c r="CN9" s="132">
        <v>0</v>
      </c>
      <c r="CO9" s="132">
        <v>0</v>
      </c>
      <c r="CP9" s="132">
        <v>0</v>
      </c>
      <c r="CQ9" s="132">
        <v>0</v>
      </c>
      <c r="CR9" s="132">
        <v>0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2">
        <v>0</v>
      </c>
      <c r="CZ9" s="132">
        <v>0</v>
      </c>
      <c r="DA9" s="132">
        <v>0</v>
      </c>
      <c r="DB9" s="132">
        <v>0</v>
      </c>
      <c r="DC9" s="132">
        <v>0</v>
      </c>
      <c r="DD9" s="132">
        <v>0</v>
      </c>
      <c r="DE9" s="132">
        <v>0</v>
      </c>
      <c r="DF9" s="132">
        <v>0</v>
      </c>
      <c r="DG9" s="132">
        <v>0</v>
      </c>
      <c r="DH9" s="132">
        <v>0</v>
      </c>
      <c r="DI9" s="132">
        <v>0</v>
      </c>
      <c r="DJ9" s="132">
        <v>0</v>
      </c>
      <c r="DK9" s="133">
        <v>0</v>
      </c>
    </row>
    <row r="10" spans="1:115" s="4" customFormat="1" ht="18" customHeight="1">
      <c r="A10" s="54" t="s">
        <v>95</v>
      </c>
      <c r="B10" s="54" t="s">
        <v>96</v>
      </c>
      <c r="C10" s="54" t="s">
        <v>97</v>
      </c>
      <c r="D10" s="54" t="s">
        <v>98</v>
      </c>
      <c r="E10" s="54" t="s">
        <v>99</v>
      </c>
      <c r="F10" s="131">
        <f t="shared" si="0"/>
        <v>10230000</v>
      </c>
      <c r="G10" s="132">
        <f t="shared" si="1"/>
        <v>10230000</v>
      </c>
      <c r="H10" s="132">
        <v>10230000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10230000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60000</v>
      </c>
      <c r="AI10" s="132">
        <v>0</v>
      </c>
      <c r="AJ10" s="132">
        <v>0</v>
      </c>
      <c r="AK10" s="132">
        <v>120000</v>
      </c>
      <c r="AL10" s="132">
        <v>0</v>
      </c>
      <c r="AM10" s="132">
        <v>0</v>
      </c>
      <c r="AN10" s="132">
        <v>0</v>
      </c>
      <c r="AO10" s="132">
        <v>0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32">
        <v>8000000</v>
      </c>
      <c r="AX10" s="132">
        <v>2050000</v>
      </c>
      <c r="AY10" s="132">
        <v>0</v>
      </c>
      <c r="AZ10" s="132">
        <v>0</v>
      </c>
      <c r="BA10" s="132">
        <v>0</v>
      </c>
      <c r="BB10" s="132">
        <v>0</v>
      </c>
      <c r="BC10" s="132">
        <v>0</v>
      </c>
      <c r="BD10" s="132">
        <v>0</v>
      </c>
      <c r="BE10" s="132">
        <v>0</v>
      </c>
      <c r="BF10" s="132">
        <v>0</v>
      </c>
      <c r="BG10" s="132">
        <v>0</v>
      </c>
      <c r="BH10" s="132">
        <v>0</v>
      </c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32">
        <v>0</v>
      </c>
      <c r="CD10" s="132">
        <v>0</v>
      </c>
      <c r="CE10" s="132">
        <v>0</v>
      </c>
      <c r="CF10" s="132">
        <v>0</v>
      </c>
      <c r="CG10" s="132">
        <v>0</v>
      </c>
      <c r="CH10" s="132">
        <v>0</v>
      </c>
      <c r="CI10" s="132">
        <v>0</v>
      </c>
      <c r="CJ10" s="132">
        <v>0</v>
      </c>
      <c r="CK10" s="132">
        <v>0</v>
      </c>
      <c r="CL10" s="132">
        <v>0</v>
      </c>
      <c r="CM10" s="132">
        <v>0</v>
      </c>
      <c r="CN10" s="132">
        <v>0</v>
      </c>
      <c r="CO10" s="132">
        <v>0</v>
      </c>
      <c r="CP10" s="132">
        <v>0</v>
      </c>
      <c r="CQ10" s="132">
        <v>0</v>
      </c>
      <c r="CR10" s="132">
        <v>0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2">
        <v>0</v>
      </c>
      <c r="CZ10" s="132">
        <v>0</v>
      </c>
      <c r="DA10" s="132">
        <v>0</v>
      </c>
      <c r="DB10" s="132">
        <v>0</v>
      </c>
      <c r="DC10" s="132">
        <v>0</v>
      </c>
      <c r="DD10" s="132">
        <v>0</v>
      </c>
      <c r="DE10" s="132">
        <v>0</v>
      </c>
      <c r="DF10" s="132">
        <v>0</v>
      </c>
      <c r="DG10" s="132">
        <v>0</v>
      </c>
      <c r="DH10" s="132">
        <v>0</v>
      </c>
      <c r="DI10" s="132">
        <v>0</v>
      </c>
      <c r="DJ10" s="132">
        <v>0</v>
      </c>
      <c r="DK10" s="133">
        <v>0</v>
      </c>
    </row>
    <row r="11" spans="1:115" s="4" customFormat="1" ht="18" customHeight="1">
      <c r="A11" s="54" t="s">
        <v>95</v>
      </c>
      <c r="B11" s="54" t="s">
        <v>96</v>
      </c>
      <c r="C11" s="54" t="s">
        <v>100</v>
      </c>
      <c r="D11" s="54" t="s">
        <v>98</v>
      </c>
      <c r="E11" s="54" t="s">
        <v>101</v>
      </c>
      <c r="F11" s="131">
        <f t="shared" si="0"/>
        <v>3280807</v>
      </c>
      <c r="G11" s="132">
        <f t="shared" si="1"/>
        <v>3280807</v>
      </c>
      <c r="H11" s="132">
        <v>3280807</v>
      </c>
      <c r="I11" s="132">
        <v>0</v>
      </c>
      <c r="J11" s="132">
        <v>0</v>
      </c>
      <c r="K11" s="132">
        <v>2754463</v>
      </c>
      <c r="L11" s="132">
        <v>457104</v>
      </c>
      <c r="M11" s="132">
        <v>12432</v>
      </c>
      <c r="N11" s="132">
        <v>0</v>
      </c>
      <c r="O11" s="132">
        <v>0</v>
      </c>
      <c r="P11" s="132">
        <v>358602</v>
      </c>
      <c r="Q11" s="132">
        <v>0</v>
      </c>
      <c r="R11" s="132">
        <v>0</v>
      </c>
      <c r="S11" s="132">
        <v>0</v>
      </c>
      <c r="T11" s="132">
        <v>0</v>
      </c>
      <c r="U11" s="132">
        <v>76325</v>
      </c>
      <c r="V11" s="132">
        <v>0</v>
      </c>
      <c r="W11" s="132">
        <v>0</v>
      </c>
      <c r="X11" s="132">
        <v>1850000</v>
      </c>
      <c r="Y11" s="132">
        <v>205771</v>
      </c>
      <c r="Z11" s="132">
        <v>43200</v>
      </c>
      <c r="AA11" s="132">
        <v>0</v>
      </c>
      <c r="AB11" s="132">
        <v>0</v>
      </c>
      <c r="AC11" s="132">
        <v>0</v>
      </c>
      <c r="AD11" s="132">
        <v>2700</v>
      </c>
      <c r="AE11" s="132">
        <v>13500</v>
      </c>
      <c r="AF11" s="132">
        <v>18000</v>
      </c>
      <c r="AG11" s="132">
        <v>0</v>
      </c>
      <c r="AH11" s="132">
        <v>0</v>
      </c>
      <c r="AI11" s="132">
        <v>27000</v>
      </c>
      <c r="AJ11" s="132">
        <v>0</v>
      </c>
      <c r="AK11" s="132">
        <v>0</v>
      </c>
      <c r="AL11" s="132">
        <v>0</v>
      </c>
      <c r="AM11" s="132">
        <v>0</v>
      </c>
      <c r="AN11" s="132">
        <v>4500</v>
      </c>
      <c r="AO11" s="132">
        <v>18000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78871</v>
      </c>
      <c r="BA11" s="132">
        <v>320573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600</v>
      </c>
      <c r="BK11" s="132">
        <v>0</v>
      </c>
      <c r="BL11" s="132">
        <v>0</v>
      </c>
      <c r="BM11" s="132">
        <v>319973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3">
        <v>0</v>
      </c>
    </row>
    <row r="12" spans="1:115" s="4" customFormat="1" ht="18" customHeight="1">
      <c r="A12" s="54" t="s">
        <v>102</v>
      </c>
      <c r="B12" s="54" t="s">
        <v>97</v>
      </c>
      <c r="C12" s="54" t="s">
        <v>97</v>
      </c>
      <c r="D12" s="54" t="s">
        <v>98</v>
      </c>
      <c r="E12" s="54" t="s">
        <v>103</v>
      </c>
      <c r="F12" s="131">
        <f t="shared" si="0"/>
        <v>445752</v>
      </c>
      <c r="G12" s="132">
        <f t="shared" si="1"/>
        <v>445752</v>
      </c>
      <c r="H12" s="132">
        <v>445752</v>
      </c>
      <c r="I12" s="132">
        <v>0</v>
      </c>
      <c r="J12" s="132">
        <v>0</v>
      </c>
      <c r="K12" s="132">
        <v>445752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445752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132">
        <v>0</v>
      </c>
      <c r="X12" s="132">
        <v>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0</v>
      </c>
      <c r="AI12" s="132">
        <v>0</v>
      </c>
      <c r="AJ12" s="132">
        <v>0</v>
      </c>
      <c r="AK12" s="132">
        <v>0</v>
      </c>
      <c r="AL12" s="132">
        <v>0</v>
      </c>
      <c r="AM12" s="132">
        <v>0</v>
      </c>
      <c r="AN12" s="132">
        <v>0</v>
      </c>
      <c r="AO12" s="132">
        <v>0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0</v>
      </c>
      <c r="AV12" s="132">
        <v>0</v>
      </c>
      <c r="AW12" s="132">
        <v>0</v>
      </c>
      <c r="AX12" s="132">
        <v>0</v>
      </c>
      <c r="AY12" s="132">
        <v>0</v>
      </c>
      <c r="AZ12" s="132">
        <v>0</v>
      </c>
      <c r="BA12" s="132">
        <v>0</v>
      </c>
      <c r="BB12" s="132">
        <v>0</v>
      </c>
      <c r="BC12" s="132">
        <v>0</v>
      </c>
      <c r="BD12" s="132">
        <v>0</v>
      </c>
      <c r="BE12" s="132">
        <v>0</v>
      </c>
      <c r="BF12" s="132">
        <v>0</v>
      </c>
      <c r="BG12" s="132">
        <v>0</v>
      </c>
      <c r="BH12" s="132">
        <v>0</v>
      </c>
      <c r="BI12" s="132">
        <v>0</v>
      </c>
      <c r="BJ12" s="132">
        <v>0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0</v>
      </c>
      <c r="BS12" s="132">
        <v>0</v>
      </c>
      <c r="BT12" s="132">
        <v>0</v>
      </c>
      <c r="BU12" s="132">
        <v>0</v>
      </c>
      <c r="BV12" s="132">
        <v>0</v>
      </c>
      <c r="BW12" s="132">
        <v>0</v>
      </c>
      <c r="BX12" s="132">
        <v>0</v>
      </c>
      <c r="BY12" s="132">
        <v>0</v>
      </c>
      <c r="BZ12" s="132">
        <v>0</v>
      </c>
      <c r="CA12" s="132">
        <v>0</v>
      </c>
      <c r="CB12" s="132">
        <v>0</v>
      </c>
      <c r="CC12" s="132">
        <v>0</v>
      </c>
      <c r="CD12" s="132">
        <v>0</v>
      </c>
      <c r="CE12" s="132">
        <v>0</v>
      </c>
      <c r="CF12" s="132">
        <v>0</v>
      </c>
      <c r="CG12" s="132">
        <v>0</v>
      </c>
      <c r="CH12" s="132">
        <v>0</v>
      </c>
      <c r="CI12" s="132">
        <v>0</v>
      </c>
      <c r="CJ12" s="132">
        <v>0</v>
      </c>
      <c r="CK12" s="132">
        <v>0</v>
      </c>
      <c r="CL12" s="132">
        <v>0</v>
      </c>
      <c r="CM12" s="132">
        <v>0</v>
      </c>
      <c r="CN12" s="132">
        <v>0</v>
      </c>
      <c r="CO12" s="132">
        <v>0</v>
      </c>
      <c r="CP12" s="132">
        <v>0</v>
      </c>
      <c r="CQ12" s="132">
        <v>0</v>
      </c>
      <c r="CR12" s="132">
        <v>0</v>
      </c>
      <c r="CS12" s="132">
        <v>0</v>
      </c>
      <c r="CT12" s="132">
        <v>0</v>
      </c>
      <c r="CU12" s="132">
        <v>0</v>
      </c>
      <c r="CV12" s="132">
        <v>0</v>
      </c>
      <c r="CW12" s="132">
        <v>0</v>
      </c>
      <c r="CX12" s="132">
        <v>0</v>
      </c>
      <c r="CY12" s="132">
        <v>0</v>
      </c>
      <c r="CZ12" s="132">
        <v>0</v>
      </c>
      <c r="DA12" s="132">
        <v>0</v>
      </c>
      <c r="DB12" s="132">
        <v>0</v>
      </c>
      <c r="DC12" s="132">
        <v>0</v>
      </c>
      <c r="DD12" s="132">
        <v>0</v>
      </c>
      <c r="DE12" s="132">
        <v>0</v>
      </c>
      <c r="DF12" s="132">
        <v>0</v>
      </c>
      <c r="DG12" s="132">
        <v>0</v>
      </c>
      <c r="DH12" s="132">
        <v>0</v>
      </c>
      <c r="DI12" s="132">
        <v>0</v>
      </c>
      <c r="DJ12" s="132">
        <v>0</v>
      </c>
      <c r="DK12" s="133">
        <v>0</v>
      </c>
    </row>
    <row r="13" spans="1:115" s="4" customFormat="1" ht="18" customHeight="1">
      <c r="A13" s="54" t="s">
        <v>104</v>
      </c>
      <c r="B13" s="54" t="s">
        <v>105</v>
      </c>
      <c r="C13" s="54" t="s">
        <v>106</v>
      </c>
      <c r="D13" s="54" t="s">
        <v>98</v>
      </c>
      <c r="E13" s="54" t="s">
        <v>107</v>
      </c>
      <c r="F13" s="131">
        <f t="shared" si="0"/>
        <v>62110</v>
      </c>
      <c r="G13" s="132">
        <f t="shared" si="1"/>
        <v>62110</v>
      </c>
      <c r="H13" s="132">
        <v>62110</v>
      </c>
      <c r="I13" s="132">
        <v>0</v>
      </c>
      <c r="J13" s="132">
        <v>0</v>
      </c>
      <c r="K13" s="132">
        <v>62110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62110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3">
        <v>0</v>
      </c>
    </row>
    <row r="14" spans="1:115" s="4" customFormat="1" ht="18" customHeight="1">
      <c r="A14" s="54" t="s">
        <v>104</v>
      </c>
      <c r="B14" s="54" t="s">
        <v>105</v>
      </c>
      <c r="C14" s="54" t="s">
        <v>108</v>
      </c>
      <c r="D14" s="54" t="s">
        <v>98</v>
      </c>
      <c r="E14" s="54" t="s">
        <v>109</v>
      </c>
      <c r="F14" s="131">
        <f t="shared" si="0"/>
        <v>240250</v>
      </c>
      <c r="G14" s="132">
        <f t="shared" si="1"/>
        <v>240250</v>
      </c>
      <c r="H14" s="132">
        <v>240250</v>
      </c>
      <c r="I14" s="132">
        <v>0</v>
      </c>
      <c r="J14" s="132">
        <v>0</v>
      </c>
      <c r="K14" s="132">
        <v>240250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240250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32">
        <v>0</v>
      </c>
      <c r="AA14" s="132">
        <v>0</v>
      </c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0</v>
      </c>
      <c r="AL14" s="132">
        <v>0</v>
      </c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0</v>
      </c>
      <c r="AV14" s="132">
        <v>0</v>
      </c>
      <c r="AW14" s="132">
        <v>0</v>
      </c>
      <c r="AX14" s="132">
        <v>0</v>
      </c>
      <c r="AY14" s="132">
        <v>0</v>
      </c>
      <c r="AZ14" s="132">
        <v>0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0</v>
      </c>
      <c r="BP14" s="132">
        <v>0</v>
      </c>
      <c r="BQ14" s="132">
        <v>0</v>
      </c>
      <c r="BR14" s="132">
        <v>0</v>
      </c>
      <c r="BS14" s="132">
        <v>0</v>
      </c>
      <c r="BT14" s="132">
        <v>0</v>
      </c>
      <c r="BU14" s="132">
        <v>0</v>
      </c>
      <c r="BV14" s="132">
        <v>0</v>
      </c>
      <c r="BW14" s="132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0</v>
      </c>
      <c r="CC14" s="132">
        <v>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2">
        <v>0</v>
      </c>
      <c r="CJ14" s="132">
        <v>0</v>
      </c>
      <c r="CK14" s="132">
        <v>0</v>
      </c>
      <c r="CL14" s="132">
        <v>0</v>
      </c>
      <c r="CM14" s="132">
        <v>0</v>
      </c>
      <c r="CN14" s="132">
        <v>0</v>
      </c>
      <c r="CO14" s="132">
        <v>0</v>
      </c>
      <c r="CP14" s="132">
        <v>0</v>
      </c>
      <c r="CQ14" s="132">
        <v>0</v>
      </c>
      <c r="CR14" s="132">
        <v>0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2">
        <v>0</v>
      </c>
      <c r="CZ14" s="132">
        <v>0</v>
      </c>
      <c r="DA14" s="132">
        <v>0</v>
      </c>
      <c r="DB14" s="132">
        <v>0</v>
      </c>
      <c r="DC14" s="132">
        <v>0</v>
      </c>
      <c r="DD14" s="132">
        <v>0</v>
      </c>
      <c r="DE14" s="132">
        <v>0</v>
      </c>
      <c r="DF14" s="132">
        <v>0</v>
      </c>
      <c r="DG14" s="132">
        <v>0</v>
      </c>
      <c r="DH14" s="132">
        <v>0</v>
      </c>
      <c r="DI14" s="132">
        <v>0</v>
      </c>
      <c r="DJ14" s="132">
        <v>0</v>
      </c>
      <c r="DK14" s="133">
        <v>0</v>
      </c>
    </row>
    <row r="15" spans="1:115" s="4" customFormat="1" ht="18" customHeight="1">
      <c r="A15" s="54" t="s">
        <v>110</v>
      </c>
      <c r="B15" s="54" t="s">
        <v>108</v>
      </c>
      <c r="C15" s="54" t="s">
        <v>106</v>
      </c>
      <c r="D15" s="54" t="s">
        <v>98</v>
      </c>
      <c r="E15" s="54" t="s">
        <v>111</v>
      </c>
      <c r="F15" s="131">
        <f t="shared" si="0"/>
        <v>99373</v>
      </c>
      <c r="G15" s="132">
        <f t="shared" si="1"/>
        <v>99373</v>
      </c>
      <c r="H15" s="132">
        <v>99373</v>
      </c>
      <c r="I15" s="132">
        <v>0</v>
      </c>
      <c r="J15" s="132">
        <v>0</v>
      </c>
      <c r="K15" s="132">
        <v>99373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99373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3">
        <v>0</v>
      </c>
    </row>
  </sheetData>
  <mergeCells count="127">
    <mergeCell ref="A1:D1"/>
    <mergeCell ref="CU4:CW4"/>
    <mergeCell ref="A3:E3"/>
    <mergeCell ref="A5:C5"/>
    <mergeCell ref="D5:D6"/>
    <mergeCell ref="E5:E6"/>
    <mergeCell ref="F4:F6"/>
    <mergeCell ref="G4:J4"/>
    <mergeCell ref="G5:G6"/>
    <mergeCell ref="H5:H6"/>
    <mergeCell ref="I5:J5"/>
    <mergeCell ref="N5:N6"/>
    <mergeCell ref="O5:O6"/>
    <mergeCell ref="K5:K6"/>
    <mergeCell ref="A4:E4"/>
    <mergeCell ref="A2:DK2"/>
    <mergeCell ref="K4:X4"/>
    <mergeCell ref="Y4:AZ4"/>
    <mergeCell ref="BA4:BM4"/>
    <mergeCell ref="BN4:BP4"/>
    <mergeCell ref="BQ4:CC4"/>
    <mergeCell ref="T5:T6"/>
    <mergeCell ref="U5:U6"/>
    <mergeCell ref="V5:V6"/>
    <mergeCell ref="W5:W6"/>
    <mergeCell ref="S5:S6"/>
    <mergeCell ref="L5:L6"/>
    <mergeCell ref="P5:P6"/>
    <mergeCell ref="Q5:Q6"/>
    <mergeCell ref="R5:R6"/>
    <mergeCell ref="M5:M6"/>
    <mergeCell ref="AE5:AE6"/>
    <mergeCell ref="X5:X6"/>
    <mergeCell ref="AB5:AB6"/>
    <mergeCell ref="AC5:AC6"/>
    <mergeCell ref="AD5:AD6"/>
    <mergeCell ref="Y5:Y6"/>
    <mergeCell ref="Z5:Z6"/>
    <mergeCell ref="AA5:AA6"/>
    <mergeCell ref="AL5:AL6"/>
    <mergeCell ref="AM5:AM6"/>
    <mergeCell ref="AF5:AF6"/>
    <mergeCell ref="AG5:AG6"/>
    <mergeCell ref="AH5:AH6"/>
    <mergeCell ref="AI5:AI6"/>
    <mergeCell ref="AR5:AR6"/>
    <mergeCell ref="AS5:AS6"/>
    <mergeCell ref="AT5:AT6"/>
    <mergeCell ref="AU5:AU6"/>
    <mergeCell ref="AQ5:AQ6"/>
    <mergeCell ref="AJ5:AJ6"/>
    <mergeCell ref="AN5:AN6"/>
    <mergeCell ref="AO5:AO6"/>
    <mergeCell ref="AP5:AP6"/>
    <mergeCell ref="AK5:AK6"/>
    <mergeCell ref="BL5:BL6"/>
    <mergeCell ref="BC5:BC6"/>
    <mergeCell ref="AV5:AV6"/>
    <mergeCell ref="AZ5:AZ6"/>
    <mergeCell ref="BA5:BA6"/>
    <mergeCell ref="BB5:BB6"/>
    <mergeCell ref="AW5:AW6"/>
    <mergeCell ref="AX5:AX6"/>
    <mergeCell ref="AY5:AY6"/>
    <mergeCell ref="BH5:BH6"/>
    <mergeCell ref="BI5:BI6"/>
    <mergeCell ref="BJ5:BJ6"/>
    <mergeCell ref="BK5:BK6"/>
    <mergeCell ref="BD5:BD6"/>
    <mergeCell ref="BE5:BE6"/>
    <mergeCell ref="BF5:BF6"/>
    <mergeCell ref="BG5:BG6"/>
    <mergeCell ref="BQ5:BQ6"/>
    <mergeCell ref="BR5:BR6"/>
    <mergeCell ref="BS5:BS6"/>
    <mergeCell ref="BT5:BT6"/>
    <mergeCell ref="BM5:BM6"/>
    <mergeCell ref="BN5:BN6"/>
    <mergeCell ref="BO5:BO6"/>
    <mergeCell ref="BP5:BP6"/>
    <mergeCell ref="CB5:CB6"/>
    <mergeCell ref="BU5:BU6"/>
    <mergeCell ref="BY5:BY6"/>
    <mergeCell ref="BZ5:BZ6"/>
    <mergeCell ref="CA5:CA6"/>
    <mergeCell ref="BV5:BV6"/>
    <mergeCell ref="BW5:BW6"/>
    <mergeCell ref="BX5:BX6"/>
    <mergeCell ref="CI5:CI6"/>
    <mergeCell ref="CJ5:CJ6"/>
    <mergeCell ref="CC5:CC6"/>
    <mergeCell ref="CD5:CD6"/>
    <mergeCell ref="CE5:CE6"/>
    <mergeCell ref="CF5:CF6"/>
    <mergeCell ref="CO5:CO6"/>
    <mergeCell ref="CP5:CP6"/>
    <mergeCell ref="CQ5:CQ6"/>
    <mergeCell ref="CR5:CR6"/>
    <mergeCell ref="CN5:CN6"/>
    <mergeCell ref="CG5:CG6"/>
    <mergeCell ref="CK5:CK6"/>
    <mergeCell ref="CL5:CL6"/>
    <mergeCell ref="CM5:CM6"/>
    <mergeCell ref="CH5:CH6"/>
    <mergeCell ref="DG4:DK4"/>
    <mergeCell ref="CZ5:CZ6"/>
    <mergeCell ref="CS5:CS6"/>
    <mergeCell ref="CW5:CW6"/>
    <mergeCell ref="CX5:CX6"/>
    <mergeCell ref="CY5:CY6"/>
    <mergeCell ref="CT5:CT6"/>
    <mergeCell ref="CU5:CU6"/>
    <mergeCell ref="CV5:CV6"/>
    <mergeCell ref="CD4:CT4"/>
    <mergeCell ref="DA5:DA6"/>
    <mergeCell ref="DB5:DB6"/>
    <mergeCell ref="DC5:DC6"/>
    <mergeCell ref="DD5:DD6"/>
    <mergeCell ref="CX4:DC4"/>
    <mergeCell ref="DD4:DF4"/>
    <mergeCell ref="DK5:DK6"/>
    <mergeCell ref="DI5:DI6"/>
    <mergeCell ref="DJ5:DJ6"/>
    <mergeCell ref="DE5:DE6"/>
    <mergeCell ref="DF5:DF6"/>
    <mergeCell ref="DG5:DG6"/>
    <mergeCell ref="DH5:DH6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81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30"/>
  <sheetViews>
    <sheetView showGridLines="0" showZeros="0" workbookViewId="0"/>
  </sheetViews>
  <sheetFormatPr defaultRowHeight="14.25"/>
  <cols>
    <col min="1" max="1" width="8" customWidth="1"/>
    <col min="2" max="2" width="5.25" customWidth="1"/>
    <col min="3" max="3" width="9" customWidth="1"/>
    <col min="4" max="4" width="61.75" customWidth="1"/>
    <col min="5" max="5" width="25.625" customWidth="1"/>
    <col min="6" max="7" width="21.625" customWidth="1"/>
  </cols>
  <sheetData>
    <row r="1" spans="1:7" ht="15.75" customHeight="1">
      <c r="A1" s="246" t="s">
        <v>308</v>
      </c>
      <c r="B1" s="246"/>
      <c r="C1" s="246"/>
      <c r="D1" s="134"/>
      <c r="E1" s="135"/>
      <c r="F1" s="135"/>
      <c r="G1" s="136"/>
    </row>
    <row r="2" spans="1:7" ht="33.75" customHeight="1">
      <c r="A2" s="244" t="s">
        <v>309</v>
      </c>
      <c r="B2" s="244"/>
      <c r="C2" s="244"/>
      <c r="D2" s="244" t="s">
        <v>121</v>
      </c>
      <c r="E2" s="244"/>
      <c r="F2" s="244"/>
      <c r="G2" s="244"/>
    </row>
    <row r="3" spans="1:7" ht="15.75" customHeight="1">
      <c r="A3" s="245" t="s">
        <v>2</v>
      </c>
      <c r="B3" s="245"/>
      <c r="C3" s="245"/>
      <c r="D3" s="245"/>
      <c r="E3" s="119"/>
      <c r="F3" s="119"/>
      <c r="G3" s="137" t="s">
        <v>3</v>
      </c>
    </row>
    <row r="4" spans="1:7" ht="15.75" customHeight="1">
      <c r="A4" s="228" t="s">
        <v>310</v>
      </c>
      <c r="B4" s="229"/>
      <c r="C4" s="229"/>
      <c r="D4" s="230"/>
      <c r="E4" s="240" t="s">
        <v>114</v>
      </c>
      <c r="F4" s="241"/>
      <c r="G4" s="241"/>
    </row>
    <row r="5" spans="1:7" ht="15.75" customHeight="1">
      <c r="A5" s="228" t="s">
        <v>79</v>
      </c>
      <c r="B5" s="230"/>
      <c r="C5" s="238" t="s">
        <v>80</v>
      </c>
      <c r="D5" s="236" t="s">
        <v>311</v>
      </c>
      <c r="E5" s="241" t="s">
        <v>69</v>
      </c>
      <c r="F5" s="243" t="s">
        <v>312</v>
      </c>
      <c r="G5" s="241" t="s">
        <v>313</v>
      </c>
    </row>
    <row r="6" spans="1:7" ht="33.75" customHeight="1">
      <c r="A6" s="138" t="s">
        <v>89</v>
      </c>
      <c r="B6" s="139" t="s">
        <v>90</v>
      </c>
      <c r="C6" s="239"/>
      <c r="D6" s="237"/>
      <c r="E6" s="242"/>
      <c r="F6" s="239"/>
      <c r="G6" s="242"/>
    </row>
    <row r="7" spans="1:7" ht="18" customHeight="1">
      <c r="A7" s="140" t="s">
        <v>26</v>
      </c>
      <c r="B7" s="141" t="s">
        <v>26</v>
      </c>
      <c r="C7" s="142" t="s">
        <v>26</v>
      </c>
      <c r="D7" s="140" t="s">
        <v>69</v>
      </c>
      <c r="E7" s="143">
        <v>4128292</v>
      </c>
      <c r="F7" s="144">
        <v>3922521</v>
      </c>
      <c r="G7" s="27">
        <v>205771</v>
      </c>
    </row>
    <row r="8" spans="1:7" ht="18" customHeight="1">
      <c r="A8" s="140" t="s">
        <v>26</v>
      </c>
      <c r="B8" s="141" t="s">
        <v>26</v>
      </c>
      <c r="C8" s="142" t="s">
        <v>26</v>
      </c>
      <c r="D8" s="140" t="s">
        <v>92</v>
      </c>
      <c r="E8" s="143">
        <v>4128292</v>
      </c>
      <c r="F8" s="144">
        <v>3922521</v>
      </c>
      <c r="G8" s="27">
        <v>205771</v>
      </c>
    </row>
    <row r="9" spans="1:7" ht="18" customHeight="1">
      <c r="A9" s="140" t="s">
        <v>26</v>
      </c>
      <c r="B9" s="141" t="s">
        <v>26</v>
      </c>
      <c r="C9" s="142" t="s">
        <v>26</v>
      </c>
      <c r="D9" s="140" t="s">
        <v>314</v>
      </c>
      <c r="E9" s="143">
        <v>4128292</v>
      </c>
      <c r="F9" s="144">
        <v>3922521</v>
      </c>
      <c r="G9" s="27">
        <v>205771</v>
      </c>
    </row>
    <row r="10" spans="1:7" ht="18" customHeight="1">
      <c r="A10" s="140" t="s">
        <v>315</v>
      </c>
      <c r="B10" s="141" t="s">
        <v>26</v>
      </c>
      <c r="C10" s="142" t="s">
        <v>26</v>
      </c>
      <c r="D10" s="140" t="s">
        <v>316</v>
      </c>
      <c r="E10" s="143">
        <v>3601948</v>
      </c>
      <c r="F10" s="144">
        <v>3601948</v>
      </c>
      <c r="G10" s="27">
        <v>0</v>
      </c>
    </row>
    <row r="11" spans="1:7" ht="18" customHeight="1">
      <c r="A11" s="140" t="s">
        <v>317</v>
      </c>
      <c r="B11" s="141" t="s">
        <v>106</v>
      </c>
      <c r="C11" s="142" t="s">
        <v>93</v>
      </c>
      <c r="D11" s="140" t="s">
        <v>318</v>
      </c>
      <c r="E11" s="143">
        <v>457104</v>
      </c>
      <c r="F11" s="144">
        <v>457104</v>
      </c>
      <c r="G11" s="27">
        <v>0</v>
      </c>
    </row>
    <row r="12" spans="1:7" ht="18" customHeight="1">
      <c r="A12" s="140" t="s">
        <v>317</v>
      </c>
      <c r="B12" s="141" t="s">
        <v>108</v>
      </c>
      <c r="C12" s="142" t="s">
        <v>93</v>
      </c>
      <c r="D12" s="140" t="s">
        <v>319</v>
      </c>
      <c r="E12" s="143">
        <v>12432</v>
      </c>
      <c r="F12" s="144">
        <v>12432</v>
      </c>
      <c r="G12" s="27">
        <v>0</v>
      </c>
    </row>
    <row r="13" spans="1:7" ht="18" customHeight="1">
      <c r="A13" s="140" t="s">
        <v>317</v>
      </c>
      <c r="B13" s="141" t="s">
        <v>320</v>
      </c>
      <c r="C13" s="142" t="s">
        <v>93</v>
      </c>
      <c r="D13" s="140" t="s">
        <v>321</v>
      </c>
      <c r="E13" s="143">
        <v>358602</v>
      </c>
      <c r="F13" s="144">
        <v>358602</v>
      </c>
      <c r="G13" s="27">
        <v>0</v>
      </c>
    </row>
    <row r="14" spans="1:7" ht="18" customHeight="1">
      <c r="A14" s="140" t="s">
        <v>317</v>
      </c>
      <c r="B14" s="141" t="s">
        <v>322</v>
      </c>
      <c r="C14" s="142" t="s">
        <v>93</v>
      </c>
      <c r="D14" s="140" t="s">
        <v>323</v>
      </c>
      <c r="E14" s="143">
        <v>445752</v>
      </c>
      <c r="F14" s="144">
        <v>445752</v>
      </c>
      <c r="G14" s="27">
        <v>0</v>
      </c>
    </row>
    <row r="15" spans="1:7" ht="18" customHeight="1">
      <c r="A15" s="140" t="s">
        <v>317</v>
      </c>
      <c r="B15" s="141" t="s">
        <v>324</v>
      </c>
      <c r="C15" s="142" t="s">
        <v>93</v>
      </c>
      <c r="D15" s="140" t="s">
        <v>325</v>
      </c>
      <c r="E15" s="143">
        <v>302360</v>
      </c>
      <c r="F15" s="144">
        <v>302360</v>
      </c>
      <c r="G15" s="27">
        <v>0</v>
      </c>
    </row>
    <row r="16" spans="1:7" ht="18" customHeight="1">
      <c r="A16" s="140" t="s">
        <v>317</v>
      </c>
      <c r="B16" s="141" t="s">
        <v>326</v>
      </c>
      <c r="C16" s="142" t="s">
        <v>93</v>
      </c>
      <c r="D16" s="140" t="s">
        <v>327</v>
      </c>
      <c r="E16" s="143">
        <v>76325</v>
      </c>
      <c r="F16" s="144">
        <v>76325</v>
      </c>
      <c r="G16" s="27">
        <v>0</v>
      </c>
    </row>
    <row r="17" spans="1:7" ht="18" customHeight="1">
      <c r="A17" s="140" t="s">
        <v>317</v>
      </c>
      <c r="B17" s="141" t="s">
        <v>328</v>
      </c>
      <c r="C17" s="142" t="s">
        <v>93</v>
      </c>
      <c r="D17" s="140" t="s">
        <v>329</v>
      </c>
      <c r="E17" s="143">
        <v>99373</v>
      </c>
      <c r="F17" s="144">
        <v>99373</v>
      </c>
      <c r="G17" s="27">
        <v>0</v>
      </c>
    </row>
    <row r="18" spans="1:7" ht="18" customHeight="1">
      <c r="A18" s="140" t="s">
        <v>317</v>
      </c>
      <c r="B18" s="141" t="s">
        <v>210</v>
      </c>
      <c r="C18" s="142" t="s">
        <v>93</v>
      </c>
      <c r="D18" s="140" t="s">
        <v>330</v>
      </c>
      <c r="E18" s="143">
        <v>1850000</v>
      </c>
      <c r="F18" s="144">
        <v>1850000</v>
      </c>
      <c r="G18" s="27">
        <v>0</v>
      </c>
    </row>
    <row r="19" spans="1:7" ht="18" customHeight="1">
      <c r="A19" s="140" t="s">
        <v>331</v>
      </c>
      <c r="B19" s="141" t="s">
        <v>26</v>
      </c>
      <c r="C19" s="142" t="s">
        <v>26</v>
      </c>
      <c r="D19" s="140" t="s">
        <v>332</v>
      </c>
      <c r="E19" s="143">
        <v>205771</v>
      </c>
      <c r="F19" s="144">
        <v>0</v>
      </c>
      <c r="G19" s="27">
        <v>205771</v>
      </c>
    </row>
    <row r="20" spans="1:7" ht="18" customHeight="1">
      <c r="A20" s="140" t="s">
        <v>333</v>
      </c>
      <c r="B20" s="141" t="s">
        <v>106</v>
      </c>
      <c r="C20" s="142" t="s">
        <v>93</v>
      </c>
      <c r="D20" s="140" t="s">
        <v>334</v>
      </c>
      <c r="E20" s="143">
        <v>43200</v>
      </c>
      <c r="F20" s="144">
        <v>0</v>
      </c>
      <c r="G20" s="27">
        <v>43200</v>
      </c>
    </row>
    <row r="21" spans="1:7" ht="18" customHeight="1">
      <c r="A21" s="140" t="s">
        <v>333</v>
      </c>
      <c r="B21" s="141" t="s">
        <v>97</v>
      </c>
      <c r="C21" s="142" t="s">
        <v>93</v>
      </c>
      <c r="D21" s="140" t="s">
        <v>335</v>
      </c>
      <c r="E21" s="143">
        <v>2700</v>
      </c>
      <c r="F21" s="144">
        <v>0</v>
      </c>
      <c r="G21" s="27">
        <v>2700</v>
      </c>
    </row>
    <row r="22" spans="1:7" ht="18" customHeight="1">
      <c r="A22" s="140" t="s">
        <v>333</v>
      </c>
      <c r="B22" s="141" t="s">
        <v>336</v>
      </c>
      <c r="C22" s="142" t="s">
        <v>93</v>
      </c>
      <c r="D22" s="140" t="s">
        <v>337</v>
      </c>
      <c r="E22" s="143">
        <v>13500</v>
      </c>
      <c r="F22" s="144">
        <v>0</v>
      </c>
      <c r="G22" s="27">
        <v>13500</v>
      </c>
    </row>
    <row r="23" spans="1:7" ht="18" customHeight="1">
      <c r="A23" s="140" t="s">
        <v>333</v>
      </c>
      <c r="B23" s="141" t="s">
        <v>320</v>
      </c>
      <c r="C23" s="142" t="s">
        <v>93</v>
      </c>
      <c r="D23" s="140" t="s">
        <v>338</v>
      </c>
      <c r="E23" s="143">
        <v>18000</v>
      </c>
      <c r="F23" s="144">
        <v>0</v>
      </c>
      <c r="G23" s="27">
        <v>18000</v>
      </c>
    </row>
    <row r="24" spans="1:7" ht="18" customHeight="1">
      <c r="A24" s="140" t="s">
        <v>333</v>
      </c>
      <c r="B24" s="141" t="s">
        <v>105</v>
      </c>
      <c r="C24" s="142" t="s">
        <v>93</v>
      </c>
      <c r="D24" s="140" t="s">
        <v>339</v>
      </c>
      <c r="E24" s="143">
        <v>27000</v>
      </c>
      <c r="F24" s="144">
        <v>0</v>
      </c>
      <c r="G24" s="27">
        <v>27000</v>
      </c>
    </row>
    <row r="25" spans="1:7" ht="18" customHeight="1">
      <c r="A25" s="140" t="s">
        <v>333</v>
      </c>
      <c r="B25" s="141" t="s">
        <v>340</v>
      </c>
      <c r="C25" s="142" t="s">
        <v>93</v>
      </c>
      <c r="D25" s="140" t="s">
        <v>341</v>
      </c>
      <c r="E25" s="143">
        <v>4500</v>
      </c>
      <c r="F25" s="144">
        <v>0</v>
      </c>
      <c r="G25" s="27">
        <v>4500</v>
      </c>
    </row>
    <row r="26" spans="1:7" ht="18" customHeight="1">
      <c r="A26" s="140" t="s">
        <v>333</v>
      </c>
      <c r="B26" s="141" t="s">
        <v>342</v>
      </c>
      <c r="C26" s="142" t="s">
        <v>93</v>
      </c>
      <c r="D26" s="140" t="s">
        <v>343</v>
      </c>
      <c r="E26" s="143">
        <v>18000</v>
      </c>
      <c r="F26" s="144">
        <v>0</v>
      </c>
      <c r="G26" s="27">
        <v>18000</v>
      </c>
    </row>
    <row r="27" spans="1:7" ht="18" customHeight="1">
      <c r="A27" s="140" t="s">
        <v>333</v>
      </c>
      <c r="B27" s="141" t="s">
        <v>210</v>
      </c>
      <c r="C27" s="142" t="s">
        <v>93</v>
      </c>
      <c r="D27" s="140" t="s">
        <v>344</v>
      </c>
      <c r="E27" s="143">
        <v>78871</v>
      </c>
      <c r="F27" s="144">
        <v>0</v>
      </c>
      <c r="G27" s="27">
        <v>78871</v>
      </c>
    </row>
    <row r="28" spans="1:7" ht="18" customHeight="1">
      <c r="A28" s="140" t="s">
        <v>345</v>
      </c>
      <c r="B28" s="141" t="s">
        <v>26</v>
      </c>
      <c r="C28" s="142" t="s">
        <v>26</v>
      </c>
      <c r="D28" s="140" t="s">
        <v>207</v>
      </c>
      <c r="E28" s="143">
        <v>320573</v>
      </c>
      <c r="F28" s="144">
        <v>320573</v>
      </c>
      <c r="G28" s="27">
        <v>0</v>
      </c>
    </row>
    <row r="29" spans="1:7" ht="18" customHeight="1">
      <c r="A29" s="140" t="s">
        <v>346</v>
      </c>
      <c r="B29" s="141" t="s">
        <v>347</v>
      </c>
      <c r="C29" s="142" t="s">
        <v>93</v>
      </c>
      <c r="D29" s="140" t="s">
        <v>348</v>
      </c>
      <c r="E29" s="143">
        <v>600</v>
      </c>
      <c r="F29" s="144">
        <v>600</v>
      </c>
      <c r="G29" s="27">
        <v>0</v>
      </c>
    </row>
    <row r="30" spans="1:7" ht="18" customHeight="1">
      <c r="A30" s="140" t="s">
        <v>346</v>
      </c>
      <c r="B30" s="141" t="s">
        <v>210</v>
      </c>
      <c r="C30" s="142" t="s">
        <v>93</v>
      </c>
      <c r="D30" s="140" t="s">
        <v>349</v>
      </c>
      <c r="E30" s="143">
        <v>319973</v>
      </c>
      <c r="F30" s="144">
        <v>319973</v>
      </c>
      <c r="G30" s="27">
        <v>0</v>
      </c>
    </row>
  </sheetData>
  <mergeCells count="11">
    <mergeCell ref="A2:G2"/>
    <mergeCell ref="A3:D3"/>
    <mergeCell ref="A1:C1"/>
    <mergeCell ref="D5:D6"/>
    <mergeCell ref="C5:C6"/>
    <mergeCell ref="E4:G4"/>
    <mergeCell ref="E5:E6"/>
    <mergeCell ref="F5:F6"/>
    <mergeCell ref="G5:G6"/>
    <mergeCell ref="A4:D4"/>
    <mergeCell ref="A5:B5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90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L14"/>
  <sheetViews>
    <sheetView showGridLines="0" showZeros="0" workbookViewId="0"/>
  </sheetViews>
  <sheetFormatPr defaultRowHeight="14.25"/>
  <cols>
    <col min="1" max="1" width="4.625" customWidth="1"/>
    <col min="2" max="3" width="3.5" customWidth="1"/>
    <col min="4" max="4" width="7.5" customWidth="1"/>
    <col min="5" max="5" width="69" customWidth="1"/>
    <col min="6" max="6" width="12.625" customWidth="1"/>
    <col min="7" max="7" width="12" customWidth="1"/>
    <col min="8" max="8" width="11" customWidth="1"/>
    <col min="9" max="11" width="12" customWidth="1"/>
    <col min="12" max="12" width="11" customWidth="1"/>
  </cols>
  <sheetData>
    <row r="1" spans="1:12" ht="15.75" customHeight="1">
      <c r="A1" s="254" t="s">
        <v>350</v>
      </c>
      <c r="B1" s="254"/>
      <c r="C1" s="254"/>
      <c r="D1" s="254"/>
      <c r="E1" s="254"/>
      <c r="F1" s="255"/>
      <c r="G1" s="255"/>
      <c r="H1" s="255"/>
      <c r="I1" s="255"/>
      <c r="J1" s="255"/>
      <c r="K1" s="255"/>
      <c r="L1" s="255"/>
    </row>
    <row r="2" spans="1:12" s="3" customFormat="1" ht="33.75" customHeight="1">
      <c r="A2" s="249" t="s">
        <v>351</v>
      </c>
      <c r="B2" s="249"/>
      <c r="C2" s="249"/>
      <c r="D2" s="249"/>
      <c r="E2" s="249"/>
      <c r="F2" s="250"/>
      <c r="G2" s="250"/>
      <c r="H2" s="250"/>
      <c r="I2" s="250"/>
      <c r="J2" s="250"/>
      <c r="K2" s="250"/>
      <c r="L2" s="250"/>
    </row>
    <row r="3" spans="1:12" ht="15.75" customHeight="1">
      <c r="A3" s="257" t="s">
        <v>2</v>
      </c>
      <c r="B3" s="257"/>
      <c r="C3" s="257"/>
      <c r="D3" s="257"/>
      <c r="E3" s="257"/>
      <c r="F3" s="145"/>
      <c r="G3" s="145"/>
      <c r="H3" s="145"/>
      <c r="I3" s="145"/>
      <c r="J3" s="145"/>
      <c r="K3" s="258" t="s">
        <v>352</v>
      </c>
      <c r="L3" s="258"/>
    </row>
    <row r="4" spans="1:12">
      <c r="A4" s="256" t="s">
        <v>79</v>
      </c>
      <c r="B4" s="256"/>
      <c r="C4" s="256"/>
      <c r="D4" s="251" t="s">
        <v>80</v>
      </c>
      <c r="E4" s="251" t="s">
        <v>353</v>
      </c>
      <c r="F4" s="252" t="s">
        <v>190</v>
      </c>
      <c r="G4" s="259" t="s">
        <v>191</v>
      </c>
      <c r="H4" s="189"/>
      <c r="I4" s="260"/>
      <c r="J4" s="252" t="s">
        <v>192</v>
      </c>
      <c r="K4" s="252"/>
      <c r="L4" s="252"/>
    </row>
    <row r="5" spans="1:12">
      <c r="A5" s="204" t="s">
        <v>89</v>
      </c>
      <c r="B5" s="202" t="s">
        <v>90</v>
      </c>
      <c r="C5" s="202" t="s">
        <v>91</v>
      </c>
      <c r="D5" s="202"/>
      <c r="E5" s="202"/>
      <c r="F5" s="253"/>
      <c r="G5" s="261" t="s">
        <v>84</v>
      </c>
      <c r="H5" s="247" t="s">
        <v>354</v>
      </c>
      <c r="I5" s="247" t="s">
        <v>355</v>
      </c>
      <c r="J5" s="253" t="s">
        <v>84</v>
      </c>
      <c r="K5" s="216" t="s">
        <v>307</v>
      </c>
      <c r="L5" s="216" t="s">
        <v>356</v>
      </c>
    </row>
    <row r="6" spans="1:12" ht="30.75" customHeight="1">
      <c r="A6" s="204"/>
      <c r="B6" s="202"/>
      <c r="C6" s="202"/>
      <c r="D6" s="202"/>
      <c r="E6" s="202"/>
      <c r="F6" s="253"/>
      <c r="G6" s="262"/>
      <c r="H6" s="248"/>
      <c r="I6" s="248"/>
      <c r="J6" s="253"/>
      <c r="K6" s="216"/>
      <c r="L6" s="216"/>
    </row>
    <row r="7" spans="1:12" s="4" customFormat="1" ht="20.100000000000001" customHeight="1">
      <c r="A7" s="146" t="s">
        <v>26</v>
      </c>
      <c r="B7" s="146" t="s">
        <v>26</v>
      </c>
      <c r="C7" s="146" t="s">
        <v>26</v>
      </c>
      <c r="D7" s="147" t="s">
        <v>26</v>
      </c>
      <c r="E7" s="148" t="s">
        <v>69</v>
      </c>
      <c r="F7" s="149">
        <f t="shared" ref="F7:F14" si="0">SUM(G7+J7)</f>
        <v>10230000</v>
      </c>
      <c r="G7" s="149">
        <v>10230000</v>
      </c>
      <c r="H7" s="149">
        <v>230000</v>
      </c>
      <c r="I7" s="149">
        <v>10000000</v>
      </c>
      <c r="J7" s="149">
        <f t="shared" ref="J7:J14" si="1">SUM(K7:L7)</f>
        <v>0</v>
      </c>
      <c r="K7" s="149">
        <v>0</v>
      </c>
      <c r="L7" s="149">
        <v>0</v>
      </c>
    </row>
    <row r="8" spans="1:12" s="4" customFormat="1" ht="20.100000000000001" customHeight="1">
      <c r="A8" s="146" t="s">
        <v>26</v>
      </c>
      <c r="B8" s="146" t="s">
        <v>26</v>
      </c>
      <c r="C8" s="146" t="s">
        <v>26</v>
      </c>
      <c r="D8" s="147" t="s">
        <v>26</v>
      </c>
      <c r="E8" s="148" t="s">
        <v>92</v>
      </c>
      <c r="F8" s="149">
        <f t="shared" si="0"/>
        <v>10230000</v>
      </c>
      <c r="G8" s="149">
        <v>10230000</v>
      </c>
      <c r="H8" s="149">
        <v>230000</v>
      </c>
      <c r="I8" s="149">
        <v>10000000</v>
      </c>
      <c r="J8" s="149">
        <f t="shared" si="1"/>
        <v>0</v>
      </c>
      <c r="K8" s="149">
        <v>0</v>
      </c>
      <c r="L8" s="149">
        <v>0</v>
      </c>
    </row>
    <row r="9" spans="1:12" s="4" customFormat="1" ht="20.100000000000001" customHeight="1">
      <c r="A9" s="146" t="s">
        <v>26</v>
      </c>
      <c r="B9" s="146" t="s">
        <v>26</v>
      </c>
      <c r="C9" s="146" t="s">
        <v>26</v>
      </c>
      <c r="D9" s="147" t="s">
        <v>93</v>
      </c>
      <c r="E9" s="148" t="s">
        <v>94</v>
      </c>
      <c r="F9" s="149">
        <f t="shared" si="0"/>
        <v>10230000</v>
      </c>
      <c r="G9" s="149">
        <v>10230000</v>
      </c>
      <c r="H9" s="149">
        <v>230000</v>
      </c>
      <c r="I9" s="149">
        <v>10000000</v>
      </c>
      <c r="J9" s="149">
        <f t="shared" si="1"/>
        <v>0</v>
      </c>
      <c r="K9" s="149">
        <v>0</v>
      </c>
      <c r="L9" s="149">
        <v>0</v>
      </c>
    </row>
    <row r="10" spans="1:12" s="4" customFormat="1" ht="20.100000000000001" customHeight="1">
      <c r="A10" s="146" t="s">
        <v>26</v>
      </c>
      <c r="B10" s="146" t="s">
        <v>26</v>
      </c>
      <c r="C10" s="146" t="s">
        <v>26</v>
      </c>
      <c r="D10" s="147" t="s">
        <v>26</v>
      </c>
      <c r="E10" s="148" t="s">
        <v>99</v>
      </c>
      <c r="F10" s="149">
        <f t="shared" si="0"/>
        <v>10230000</v>
      </c>
      <c r="G10" s="149">
        <v>10230000</v>
      </c>
      <c r="H10" s="149">
        <v>230000</v>
      </c>
      <c r="I10" s="149">
        <v>10000000</v>
      </c>
      <c r="J10" s="149">
        <f t="shared" si="1"/>
        <v>0</v>
      </c>
      <c r="K10" s="149">
        <v>0</v>
      </c>
      <c r="L10" s="149">
        <v>0</v>
      </c>
    </row>
    <row r="11" spans="1:12" s="4" customFormat="1" ht="20.100000000000001" customHeight="1">
      <c r="A11" s="146" t="s">
        <v>95</v>
      </c>
      <c r="B11" s="146" t="s">
        <v>96</v>
      </c>
      <c r="C11" s="146" t="s">
        <v>97</v>
      </c>
      <c r="D11" s="147" t="s">
        <v>98</v>
      </c>
      <c r="E11" s="148" t="s">
        <v>357</v>
      </c>
      <c r="F11" s="149">
        <f t="shared" si="0"/>
        <v>50000</v>
      </c>
      <c r="G11" s="149">
        <v>50000</v>
      </c>
      <c r="H11" s="149">
        <v>50000</v>
      </c>
      <c r="I11" s="149">
        <v>0</v>
      </c>
      <c r="J11" s="149">
        <f t="shared" si="1"/>
        <v>0</v>
      </c>
      <c r="K11" s="149">
        <v>0</v>
      </c>
      <c r="L11" s="149">
        <v>0</v>
      </c>
    </row>
    <row r="12" spans="1:12" s="4" customFormat="1" ht="20.100000000000001" customHeight="1">
      <c r="A12" s="146" t="s">
        <v>95</v>
      </c>
      <c r="B12" s="146" t="s">
        <v>96</v>
      </c>
      <c r="C12" s="146" t="s">
        <v>97</v>
      </c>
      <c r="D12" s="147" t="s">
        <v>98</v>
      </c>
      <c r="E12" s="148" t="s">
        <v>358</v>
      </c>
      <c r="F12" s="149">
        <f t="shared" si="0"/>
        <v>120000</v>
      </c>
      <c r="G12" s="149">
        <v>120000</v>
      </c>
      <c r="H12" s="149">
        <v>120000</v>
      </c>
      <c r="I12" s="149">
        <v>0</v>
      </c>
      <c r="J12" s="149">
        <f t="shared" si="1"/>
        <v>0</v>
      </c>
      <c r="K12" s="149">
        <v>0</v>
      </c>
      <c r="L12" s="149">
        <v>0</v>
      </c>
    </row>
    <row r="13" spans="1:12" s="4" customFormat="1" ht="20.100000000000001" customHeight="1">
      <c r="A13" s="146" t="s">
        <v>95</v>
      </c>
      <c r="B13" s="146" t="s">
        <v>96</v>
      </c>
      <c r="C13" s="146" t="s">
        <v>97</v>
      </c>
      <c r="D13" s="147" t="s">
        <v>98</v>
      </c>
      <c r="E13" s="148" t="s">
        <v>359</v>
      </c>
      <c r="F13" s="149">
        <f t="shared" si="0"/>
        <v>10000000</v>
      </c>
      <c r="G13" s="149">
        <v>10000000</v>
      </c>
      <c r="H13" s="149">
        <v>0</v>
      </c>
      <c r="I13" s="149">
        <v>10000000</v>
      </c>
      <c r="J13" s="149">
        <f t="shared" si="1"/>
        <v>0</v>
      </c>
      <c r="K13" s="149">
        <v>0</v>
      </c>
      <c r="L13" s="149">
        <v>0</v>
      </c>
    </row>
    <row r="14" spans="1:12" s="4" customFormat="1" ht="20.100000000000001" customHeight="1">
      <c r="A14" s="146" t="s">
        <v>95</v>
      </c>
      <c r="B14" s="146" t="s">
        <v>96</v>
      </c>
      <c r="C14" s="146" t="s">
        <v>97</v>
      </c>
      <c r="D14" s="147" t="s">
        <v>98</v>
      </c>
      <c r="E14" s="148" t="s">
        <v>360</v>
      </c>
      <c r="F14" s="149">
        <f t="shared" si="0"/>
        <v>60000</v>
      </c>
      <c r="G14" s="149">
        <v>60000</v>
      </c>
      <c r="H14" s="149">
        <v>60000</v>
      </c>
      <c r="I14" s="149">
        <v>0</v>
      </c>
      <c r="J14" s="149">
        <f t="shared" si="1"/>
        <v>0</v>
      </c>
      <c r="K14" s="149">
        <v>0</v>
      </c>
      <c r="L14" s="149">
        <v>0</v>
      </c>
    </row>
  </sheetData>
  <mergeCells count="19">
    <mergeCell ref="G4:I4"/>
    <mergeCell ref="G5:G6"/>
    <mergeCell ref="A2:L2"/>
    <mergeCell ref="D4:D6"/>
    <mergeCell ref="E4:E6"/>
    <mergeCell ref="F4:F6"/>
    <mergeCell ref="A1:L1"/>
    <mergeCell ref="A4:C4"/>
    <mergeCell ref="J4:L4"/>
    <mergeCell ref="J5:J6"/>
    <mergeCell ref="A3:E3"/>
    <mergeCell ref="K3:L3"/>
    <mergeCell ref="L5:L6"/>
    <mergeCell ref="I5:I6"/>
    <mergeCell ref="K5:K6"/>
    <mergeCell ref="H5:H6"/>
    <mergeCell ref="A5:A6"/>
    <mergeCell ref="B5:B6"/>
    <mergeCell ref="C5:C6"/>
  </mergeCells>
  <phoneticPr fontId="5" type="noConversion"/>
  <printOptions horizontalCentered="1"/>
  <pageMargins left="0.78750002384185791" right="0.78750002384185791" top="0.98472219705581665" bottom="0.78750002384185791" header="0.59097224473953247" footer="0.59097224473953247"/>
  <pageSetup paperSize="9" scale="8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8"/>
  <sheetViews>
    <sheetView showGridLines="0" showZeros="0" workbookViewId="0"/>
  </sheetViews>
  <sheetFormatPr defaultRowHeight="14.25"/>
  <cols>
    <col min="1" max="1" width="11" customWidth="1"/>
    <col min="2" max="2" width="51.875" customWidth="1"/>
    <col min="3" max="3" width="18.25" customWidth="1"/>
    <col min="4" max="4" width="13.625" customWidth="1"/>
    <col min="5" max="8" width="14.625" customWidth="1"/>
  </cols>
  <sheetData>
    <row r="1" spans="1:8" ht="15.75" customHeight="1">
      <c r="A1" s="254" t="s">
        <v>361</v>
      </c>
      <c r="B1" s="254"/>
      <c r="C1" s="254"/>
      <c r="D1" s="254"/>
      <c r="E1" s="254"/>
      <c r="F1" s="254"/>
      <c r="G1" s="254"/>
      <c r="H1" s="254"/>
    </row>
    <row r="2" spans="1:8" ht="33.75" customHeight="1">
      <c r="A2" s="211" t="s">
        <v>362</v>
      </c>
      <c r="B2" s="211"/>
      <c r="C2" s="211"/>
      <c r="D2" s="211"/>
      <c r="E2" s="211"/>
      <c r="F2" s="211"/>
      <c r="G2" s="211"/>
      <c r="H2" s="211"/>
    </row>
    <row r="3" spans="1:8" ht="15.75" customHeight="1">
      <c r="A3" s="196" t="s">
        <v>2</v>
      </c>
      <c r="B3" s="196"/>
      <c r="C3" s="6"/>
      <c r="D3" s="6"/>
      <c r="E3" s="6"/>
      <c r="F3" s="6"/>
      <c r="G3" s="6"/>
      <c r="H3" s="7" t="s">
        <v>3</v>
      </c>
    </row>
    <row r="4" spans="1:8" ht="18" customHeight="1">
      <c r="A4" s="204" t="s">
        <v>363</v>
      </c>
      <c r="B4" s="204" t="s">
        <v>121</v>
      </c>
      <c r="C4" s="184" t="s">
        <v>364</v>
      </c>
      <c r="D4" s="184"/>
      <c r="E4" s="184"/>
      <c r="F4" s="184"/>
      <c r="G4" s="184"/>
      <c r="H4" s="184"/>
    </row>
    <row r="5" spans="1:8" ht="18" customHeight="1">
      <c r="A5" s="204"/>
      <c r="B5" s="204"/>
      <c r="C5" s="184" t="s">
        <v>69</v>
      </c>
      <c r="D5" s="204" t="s">
        <v>365</v>
      </c>
      <c r="E5" s="184" t="s">
        <v>366</v>
      </c>
      <c r="F5" s="184"/>
      <c r="G5" s="184"/>
      <c r="H5" s="204" t="s">
        <v>367</v>
      </c>
    </row>
    <row r="6" spans="1:8" ht="26.25" customHeight="1">
      <c r="A6" s="204"/>
      <c r="B6" s="204"/>
      <c r="C6" s="184"/>
      <c r="D6" s="204"/>
      <c r="E6" s="50" t="s">
        <v>84</v>
      </c>
      <c r="F6" s="50" t="s">
        <v>368</v>
      </c>
      <c r="G6" s="50" t="s">
        <v>369</v>
      </c>
      <c r="H6" s="204"/>
    </row>
    <row r="7" spans="1:8" ht="20.100000000000001" customHeight="1">
      <c r="A7" s="51" t="s">
        <v>26</v>
      </c>
      <c r="B7" s="51" t="s">
        <v>69</v>
      </c>
      <c r="C7" s="150">
        <f>SUM(D7,E7,H7)</f>
        <v>18000</v>
      </c>
      <c r="D7" s="151">
        <v>0</v>
      </c>
      <c r="E7" s="152">
        <f>SUM(F7:G7)</f>
        <v>0</v>
      </c>
      <c r="F7" s="152">
        <v>0</v>
      </c>
      <c r="G7" s="152">
        <v>0</v>
      </c>
      <c r="H7" s="152">
        <v>18000</v>
      </c>
    </row>
    <row r="8" spans="1:8" ht="20.100000000000001" customHeight="1">
      <c r="A8" s="51" t="s">
        <v>93</v>
      </c>
      <c r="B8" s="51" t="s">
        <v>370</v>
      </c>
      <c r="C8" s="150">
        <f>SUM(D8,E8,H8)</f>
        <v>18000</v>
      </c>
      <c r="D8" s="151">
        <v>0</v>
      </c>
      <c r="E8" s="152">
        <f>SUM(F8:G8)</f>
        <v>0</v>
      </c>
      <c r="F8" s="152">
        <v>0</v>
      </c>
      <c r="G8" s="152">
        <v>0</v>
      </c>
      <c r="H8" s="152">
        <v>18000</v>
      </c>
    </row>
  </sheetData>
  <mergeCells count="10">
    <mergeCell ref="A1:H1"/>
    <mergeCell ref="E5:G5"/>
    <mergeCell ref="A3:B3"/>
    <mergeCell ref="A2:H2"/>
    <mergeCell ref="A4:A6"/>
    <mergeCell ref="B4:B6"/>
    <mergeCell ref="C4:H4"/>
    <mergeCell ref="C5:C6"/>
    <mergeCell ref="D5:D6"/>
    <mergeCell ref="H5:H6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90" fitToHeight="5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16"/>
  <sheetViews>
    <sheetView showGridLines="0" showZeros="0" workbookViewId="0"/>
  </sheetViews>
  <sheetFormatPr defaultRowHeight="14.25"/>
  <cols>
    <col min="1" max="1" width="4.625" customWidth="1"/>
    <col min="2" max="3" width="3.5" customWidth="1"/>
    <col min="5" max="5" width="47.625" customWidth="1"/>
    <col min="6" max="6" width="11.625" customWidth="1"/>
    <col min="7" max="7" width="10.625" customWidth="1"/>
    <col min="8" max="8" width="9" customWidth="1"/>
    <col min="9" max="10" width="10.625" customWidth="1"/>
    <col min="11" max="11" width="9" customWidth="1"/>
    <col min="12" max="13" width="10.625" customWidth="1"/>
    <col min="14" max="15" width="9" customWidth="1"/>
  </cols>
  <sheetData>
    <row r="1" spans="1:15" ht="15.75" customHeight="1">
      <c r="A1" s="206" t="s">
        <v>371</v>
      </c>
      <c r="B1" s="206"/>
      <c r="C1" s="206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33.75" customHeight="1">
      <c r="A2" s="263" t="s">
        <v>372</v>
      </c>
      <c r="B2" s="263"/>
      <c r="C2" s="263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 ht="15.75" customHeight="1">
      <c r="A3" s="208" t="s">
        <v>2</v>
      </c>
      <c r="B3" s="208"/>
      <c r="C3" s="208"/>
      <c r="D3" s="218"/>
      <c r="E3" s="218"/>
      <c r="F3" s="48"/>
      <c r="G3" s="48"/>
      <c r="H3" s="48"/>
      <c r="I3" s="48"/>
      <c r="J3" s="48"/>
      <c r="K3" s="48"/>
      <c r="L3" s="48"/>
      <c r="M3" s="48"/>
      <c r="N3" s="48"/>
      <c r="O3" s="48" t="s">
        <v>3</v>
      </c>
    </row>
    <row r="4" spans="1:15">
      <c r="A4" s="203" t="s">
        <v>6</v>
      </c>
      <c r="B4" s="203"/>
      <c r="C4" s="203"/>
      <c r="D4" s="253"/>
      <c r="E4" s="253"/>
      <c r="F4" s="253" t="s">
        <v>69</v>
      </c>
      <c r="G4" s="253" t="s">
        <v>373</v>
      </c>
      <c r="H4" s="253"/>
      <c r="I4" s="253"/>
      <c r="J4" s="253" t="s">
        <v>192</v>
      </c>
      <c r="K4" s="253"/>
      <c r="L4" s="253"/>
      <c r="M4" s="253" t="s">
        <v>193</v>
      </c>
      <c r="N4" s="253"/>
      <c r="O4" s="253"/>
    </row>
    <row r="5" spans="1:15">
      <c r="A5" s="203" t="s">
        <v>79</v>
      </c>
      <c r="B5" s="203"/>
      <c r="C5" s="203"/>
      <c r="D5" s="216" t="s">
        <v>80</v>
      </c>
      <c r="E5" s="216" t="s">
        <v>353</v>
      </c>
      <c r="F5" s="253"/>
      <c r="G5" s="216" t="s">
        <v>84</v>
      </c>
      <c r="H5" s="216" t="s">
        <v>114</v>
      </c>
      <c r="I5" s="253" t="s">
        <v>115</v>
      </c>
      <c r="J5" s="216" t="s">
        <v>84</v>
      </c>
      <c r="K5" s="216" t="s">
        <v>114</v>
      </c>
      <c r="L5" s="253" t="s">
        <v>115</v>
      </c>
      <c r="M5" s="216" t="s">
        <v>84</v>
      </c>
      <c r="N5" s="216" t="s">
        <v>114</v>
      </c>
      <c r="O5" s="253" t="s">
        <v>115</v>
      </c>
    </row>
    <row r="6" spans="1:15" ht="23.25" customHeight="1">
      <c r="A6" s="50" t="s">
        <v>89</v>
      </c>
      <c r="B6" s="49" t="s">
        <v>90</v>
      </c>
      <c r="C6" s="49" t="s">
        <v>91</v>
      </c>
      <c r="D6" s="216"/>
      <c r="E6" s="216"/>
      <c r="F6" s="253"/>
      <c r="G6" s="216"/>
      <c r="H6" s="216"/>
      <c r="I6" s="253"/>
      <c r="J6" s="216"/>
      <c r="K6" s="216"/>
      <c r="L6" s="253"/>
      <c r="M6" s="216"/>
      <c r="N6" s="216"/>
      <c r="O6" s="253"/>
    </row>
    <row r="7" spans="1:15" ht="20.100000000000001" customHeight="1">
      <c r="A7" s="51" t="s">
        <v>26</v>
      </c>
      <c r="B7" s="51" t="s">
        <v>26</v>
      </c>
      <c r="C7" s="51" t="s">
        <v>26</v>
      </c>
      <c r="D7" s="153" t="s">
        <v>26</v>
      </c>
      <c r="E7" s="153" t="s">
        <v>26</v>
      </c>
      <c r="F7" s="154">
        <f t="shared" ref="F7:F16" si="0">SUM(G7,J7,M7)</f>
        <v>0</v>
      </c>
      <c r="G7" s="154">
        <f t="shared" ref="G7:G16" si="1">SUM(H7:I7)</f>
        <v>0</v>
      </c>
      <c r="H7" s="155" t="s">
        <v>26</v>
      </c>
      <c r="I7" s="154" t="s">
        <v>26</v>
      </c>
      <c r="J7" s="154">
        <f t="shared" ref="J7:J16" si="2">SUM(K7:L7)</f>
        <v>0</v>
      </c>
      <c r="K7" s="155" t="s">
        <v>26</v>
      </c>
      <c r="L7" s="155" t="s">
        <v>26</v>
      </c>
      <c r="M7" s="154">
        <f t="shared" ref="M7:M16" si="3">SUM(N7:O7)</f>
        <v>0</v>
      </c>
      <c r="N7" s="155" t="s">
        <v>26</v>
      </c>
      <c r="O7" s="155" t="s">
        <v>26</v>
      </c>
    </row>
    <row r="8" spans="1:15" ht="20.100000000000001" customHeight="1">
      <c r="A8" s="51" t="s">
        <v>26</v>
      </c>
      <c r="B8" s="51" t="s">
        <v>26</v>
      </c>
      <c r="C8" s="51" t="s">
        <v>26</v>
      </c>
      <c r="D8" s="153" t="s">
        <v>26</v>
      </c>
      <c r="E8" s="153" t="s">
        <v>26</v>
      </c>
      <c r="F8" s="154">
        <f t="shared" si="0"/>
        <v>0</v>
      </c>
      <c r="G8" s="154">
        <f t="shared" si="1"/>
        <v>0</v>
      </c>
      <c r="H8" s="155" t="s">
        <v>26</v>
      </c>
      <c r="I8" s="154" t="s">
        <v>26</v>
      </c>
      <c r="J8" s="154">
        <f t="shared" si="2"/>
        <v>0</v>
      </c>
      <c r="K8" s="155" t="s">
        <v>26</v>
      </c>
      <c r="L8" s="155" t="s">
        <v>26</v>
      </c>
      <c r="M8" s="154">
        <f t="shared" si="3"/>
        <v>0</v>
      </c>
      <c r="N8" s="155" t="s">
        <v>26</v>
      </c>
      <c r="O8" s="155" t="s">
        <v>26</v>
      </c>
    </row>
    <row r="9" spans="1:15" ht="20.100000000000001" customHeight="1">
      <c r="A9" s="51" t="s">
        <v>26</v>
      </c>
      <c r="B9" s="51" t="s">
        <v>26</v>
      </c>
      <c r="C9" s="51" t="s">
        <v>26</v>
      </c>
      <c r="D9" s="153" t="s">
        <v>26</v>
      </c>
      <c r="E9" s="153" t="s">
        <v>26</v>
      </c>
      <c r="F9" s="154">
        <f t="shared" si="0"/>
        <v>0</v>
      </c>
      <c r="G9" s="154">
        <f t="shared" si="1"/>
        <v>0</v>
      </c>
      <c r="H9" s="155" t="s">
        <v>26</v>
      </c>
      <c r="I9" s="154" t="s">
        <v>26</v>
      </c>
      <c r="J9" s="154">
        <f t="shared" si="2"/>
        <v>0</v>
      </c>
      <c r="K9" s="155" t="s">
        <v>26</v>
      </c>
      <c r="L9" s="155" t="s">
        <v>26</v>
      </c>
      <c r="M9" s="154">
        <f t="shared" si="3"/>
        <v>0</v>
      </c>
      <c r="N9" s="155" t="s">
        <v>26</v>
      </c>
      <c r="O9" s="155" t="s">
        <v>26</v>
      </c>
    </row>
    <row r="10" spans="1:15" ht="20.100000000000001" customHeight="1">
      <c r="A10" s="51" t="s">
        <v>26</v>
      </c>
      <c r="B10" s="51" t="s">
        <v>26</v>
      </c>
      <c r="C10" s="51" t="s">
        <v>26</v>
      </c>
      <c r="D10" s="153" t="s">
        <v>26</v>
      </c>
      <c r="E10" s="153" t="s">
        <v>26</v>
      </c>
      <c r="F10" s="154">
        <f t="shared" si="0"/>
        <v>0</v>
      </c>
      <c r="G10" s="154">
        <f t="shared" si="1"/>
        <v>0</v>
      </c>
      <c r="H10" s="155" t="s">
        <v>26</v>
      </c>
      <c r="I10" s="154" t="s">
        <v>26</v>
      </c>
      <c r="J10" s="154">
        <f t="shared" si="2"/>
        <v>0</v>
      </c>
      <c r="K10" s="155" t="s">
        <v>26</v>
      </c>
      <c r="L10" s="155" t="s">
        <v>26</v>
      </c>
      <c r="M10" s="154">
        <f t="shared" si="3"/>
        <v>0</v>
      </c>
      <c r="N10" s="155" t="s">
        <v>26</v>
      </c>
      <c r="O10" s="155" t="s">
        <v>26</v>
      </c>
    </row>
    <row r="11" spans="1:15" ht="20.100000000000001" customHeight="1">
      <c r="A11" s="51" t="s">
        <v>26</v>
      </c>
      <c r="B11" s="51" t="s">
        <v>26</v>
      </c>
      <c r="C11" s="51" t="s">
        <v>26</v>
      </c>
      <c r="D11" s="153" t="s">
        <v>26</v>
      </c>
      <c r="E11" s="153" t="s">
        <v>26</v>
      </c>
      <c r="F11" s="154">
        <f t="shared" si="0"/>
        <v>0</v>
      </c>
      <c r="G11" s="154">
        <f t="shared" si="1"/>
        <v>0</v>
      </c>
      <c r="H11" s="155" t="s">
        <v>26</v>
      </c>
      <c r="I11" s="154" t="s">
        <v>26</v>
      </c>
      <c r="J11" s="154">
        <f t="shared" si="2"/>
        <v>0</v>
      </c>
      <c r="K11" s="155" t="s">
        <v>26</v>
      </c>
      <c r="L11" s="155" t="s">
        <v>26</v>
      </c>
      <c r="M11" s="154">
        <f t="shared" si="3"/>
        <v>0</v>
      </c>
      <c r="N11" s="155" t="s">
        <v>26</v>
      </c>
      <c r="O11" s="155" t="s">
        <v>26</v>
      </c>
    </row>
    <row r="12" spans="1:15" ht="20.100000000000001" customHeight="1">
      <c r="A12" s="51" t="s">
        <v>26</v>
      </c>
      <c r="B12" s="51" t="s">
        <v>26</v>
      </c>
      <c r="C12" s="51" t="s">
        <v>26</v>
      </c>
      <c r="D12" s="153" t="s">
        <v>26</v>
      </c>
      <c r="E12" s="153" t="s">
        <v>26</v>
      </c>
      <c r="F12" s="154">
        <f t="shared" si="0"/>
        <v>0</v>
      </c>
      <c r="G12" s="154">
        <f t="shared" si="1"/>
        <v>0</v>
      </c>
      <c r="H12" s="155" t="s">
        <v>26</v>
      </c>
      <c r="I12" s="154" t="s">
        <v>26</v>
      </c>
      <c r="J12" s="154">
        <f t="shared" si="2"/>
        <v>0</v>
      </c>
      <c r="K12" s="155" t="s">
        <v>26</v>
      </c>
      <c r="L12" s="155" t="s">
        <v>26</v>
      </c>
      <c r="M12" s="154">
        <f t="shared" si="3"/>
        <v>0</v>
      </c>
      <c r="N12" s="155" t="s">
        <v>26</v>
      </c>
      <c r="O12" s="155" t="s">
        <v>26</v>
      </c>
    </row>
    <row r="13" spans="1:15" ht="20.100000000000001" customHeight="1">
      <c r="A13" s="51" t="s">
        <v>26</v>
      </c>
      <c r="B13" s="51" t="s">
        <v>26</v>
      </c>
      <c r="C13" s="51" t="s">
        <v>26</v>
      </c>
      <c r="D13" s="153" t="s">
        <v>26</v>
      </c>
      <c r="E13" s="153" t="s">
        <v>26</v>
      </c>
      <c r="F13" s="154">
        <f t="shared" si="0"/>
        <v>0</v>
      </c>
      <c r="G13" s="154">
        <f t="shared" si="1"/>
        <v>0</v>
      </c>
      <c r="H13" s="155" t="s">
        <v>26</v>
      </c>
      <c r="I13" s="154" t="s">
        <v>26</v>
      </c>
      <c r="J13" s="154">
        <f t="shared" si="2"/>
        <v>0</v>
      </c>
      <c r="K13" s="155" t="s">
        <v>26</v>
      </c>
      <c r="L13" s="155" t="s">
        <v>26</v>
      </c>
      <c r="M13" s="154">
        <f t="shared" si="3"/>
        <v>0</v>
      </c>
      <c r="N13" s="155" t="s">
        <v>26</v>
      </c>
      <c r="O13" s="155" t="s">
        <v>26</v>
      </c>
    </row>
    <row r="14" spans="1:15" ht="20.100000000000001" customHeight="1">
      <c r="A14" s="51" t="s">
        <v>26</v>
      </c>
      <c r="B14" s="51" t="s">
        <v>26</v>
      </c>
      <c r="C14" s="51" t="s">
        <v>26</v>
      </c>
      <c r="D14" s="153" t="s">
        <v>26</v>
      </c>
      <c r="E14" s="153" t="s">
        <v>26</v>
      </c>
      <c r="F14" s="154">
        <f t="shared" si="0"/>
        <v>0</v>
      </c>
      <c r="G14" s="154">
        <f t="shared" si="1"/>
        <v>0</v>
      </c>
      <c r="H14" s="155" t="s">
        <v>26</v>
      </c>
      <c r="I14" s="154" t="s">
        <v>26</v>
      </c>
      <c r="J14" s="154">
        <f t="shared" si="2"/>
        <v>0</v>
      </c>
      <c r="K14" s="155" t="s">
        <v>26</v>
      </c>
      <c r="L14" s="155" t="s">
        <v>26</v>
      </c>
      <c r="M14" s="154">
        <f t="shared" si="3"/>
        <v>0</v>
      </c>
      <c r="N14" s="155" t="s">
        <v>26</v>
      </c>
      <c r="O14" s="155" t="s">
        <v>26</v>
      </c>
    </row>
    <row r="15" spans="1:15" ht="20.100000000000001" customHeight="1">
      <c r="A15" s="51" t="s">
        <v>26</v>
      </c>
      <c r="B15" s="51" t="s">
        <v>26</v>
      </c>
      <c r="C15" s="51" t="s">
        <v>26</v>
      </c>
      <c r="D15" s="153" t="s">
        <v>26</v>
      </c>
      <c r="E15" s="153" t="s">
        <v>26</v>
      </c>
      <c r="F15" s="154">
        <f t="shared" si="0"/>
        <v>0</v>
      </c>
      <c r="G15" s="154">
        <f t="shared" si="1"/>
        <v>0</v>
      </c>
      <c r="H15" s="155" t="s">
        <v>26</v>
      </c>
      <c r="I15" s="154" t="s">
        <v>26</v>
      </c>
      <c r="J15" s="154">
        <f t="shared" si="2"/>
        <v>0</v>
      </c>
      <c r="K15" s="155" t="s">
        <v>26</v>
      </c>
      <c r="L15" s="155" t="s">
        <v>26</v>
      </c>
      <c r="M15" s="154">
        <f t="shared" si="3"/>
        <v>0</v>
      </c>
      <c r="N15" s="155" t="s">
        <v>26</v>
      </c>
      <c r="O15" s="155" t="s">
        <v>26</v>
      </c>
    </row>
    <row r="16" spans="1:15" ht="20.100000000000001" customHeight="1">
      <c r="A16" s="51" t="s">
        <v>26</v>
      </c>
      <c r="B16" s="51" t="s">
        <v>26</v>
      </c>
      <c r="C16" s="51" t="s">
        <v>26</v>
      </c>
      <c r="D16" s="153" t="s">
        <v>26</v>
      </c>
      <c r="E16" s="153" t="s">
        <v>26</v>
      </c>
      <c r="F16" s="154">
        <f t="shared" si="0"/>
        <v>0</v>
      </c>
      <c r="G16" s="154">
        <f t="shared" si="1"/>
        <v>0</v>
      </c>
      <c r="H16" s="155" t="s">
        <v>26</v>
      </c>
      <c r="I16" s="154" t="s">
        <v>26</v>
      </c>
      <c r="J16" s="154">
        <f t="shared" si="2"/>
        <v>0</v>
      </c>
      <c r="K16" s="155" t="s">
        <v>26</v>
      </c>
      <c r="L16" s="155" t="s">
        <v>26</v>
      </c>
      <c r="M16" s="154">
        <f t="shared" si="3"/>
        <v>0</v>
      </c>
      <c r="N16" s="155" t="s">
        <v>26</v>
      </c>
      <c r="O16" s="155" t="s">
        <v>26</v>
      </c>
    </row>
  </sheetData>
  <mergeCells count="20">
    <mergeCell ref="A5:C5"/>
    <mergeCell ref="A2:O2"/>
    <mergeCell ref="A4:E4"/>
    <mergeCell ref="A1:O1"/>
    <mergeCell ref="A3:E3"/>
    <mergeCell ref="F4:F6"/>
    <mergeCell ref="G4:I4"/>
    <mergeCell ref="J4:L4"/>
    <mergeCell ref="M4:O4"/>
    <mergeCell ref="D5:D6"/>
    <mergeCell ref="E5:E6"/>
    <mergeCell ref="G5:G6"/>
    <mergeCell ref="O5:O6"/>
    <mergeCell ref="L5:L6"/>
    <mergeCell ref="M5:M6"/>
    <mergeCell ref="N5:N6"/>
    <mergeCell ref="H5:H6"/>
    <mergeCell ref="I5:I6"/>
    <mergeCell ref="J5:J6"/>
    <mergeCell ref="K5:K6"/>
  </mergeCells>
  <phoneticPr fontId="5" type="noConversion"/>
  <printOptions horizontalCentered="1"/>
  <pageMargins left="0.78750002384185791" right="0.78750002384185791" top="0.98472219705581665" bottom="0.78750002384185791" header="0.59097224473953247" footer="0.59097224473953247"/>
  <pageSetup paperSize="9" scale="81" fitToHeight="5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16"/>
  <sheetViews>
    <sheetView showGridLines="0" showZeros="0" workbookViewId="0"/>
  </sheetViews>
  <sheetFormatPr defaultRowHeight="14.25"/>
  <cols>
    <col min="1" max="1" width="11" customWidth="1"/>
    <col min="2" max="2" width="51.875" customWidth="1"/>
    <col min="3" max="3" width="18.25" customWidth="1"/>
    <col min="4" max="4" width="13.625" customWidth="1"/>
    <col min="5" max="8" width="14.625" customWidth="1"/>
  </cols>
  <sheetData>
    <row r="1" spans="1:8" ht="15.75" customHeight="1">
      <c r="A1" s="233" t="s">
        <v>374</v>
      </c>
      <c r="B1" s="233"/>
      <c r="C1" s="156"/>
      <c r="D1" s="156"/>
      <c r="E1" s="156"/>
      <c r="F1" s="156"/>
      <c r="G1" s="156"/>
      <c r="H1" s="156"/>
    </row>
    <row r="2" spans="1:8" ht="33.75" customHeight="1">
      <c r="A2" s="211" t="s">
        <v>375</v>
      </c>
      <c r="B2" s="211"/>
      <c r="C2" s="211"/>
      <c r="D2" s="211"/>
      <c r="E2" s="211"/>
      <c r="F2" s="211"/>
      <c r="G2" s="211"/>
      <c r="H2" s="211"/>
    </row>
    <row r="3" spans="1:8" ht="15.75" customHeight="1">
      <c r="A3" s="196" t="s">
        <v>2</v>
      </c>
      <c r="B3" s="196"/>
      <c r="C3" s="7"/>
      <c r="D3" s="7"/>
      <c r="E3" s="7"/>
      <c r="F3" s="7"/>
      <c r="G3" s="7"/>
      <c r="H3" s="7" t="s">
        <v>352</v>
      </c>
    </row>
    <row r="4" spans="1:8" ht="18" customHeight="1">
      <c r="A4" s="204" t="s">
        <v>363</v>
      </c>
      <c r="B4" s="204" t="s">
        <v>121</v>
      </c>
      <c r="C4" s="184" t="s">
        <v>364</v>
      </c>
      <c r="D4" s="184"/>
      <c r="E4" s="184"/>
      <c r="F4" s="184"/>
      <c r="G4" s="184"/>
      <c r="H4" s="184"/>
    </row>
    <row r="5" spans="1:8" ht="18" customHeight="1">
      <c r="A5" s="204"/>
      <c r="B5" s="204"/>
      <c r="C5" s="184" t="s">
        <v>69</v>
      </c>
      <c r="D5" s="204" t="s">
        <v>365</v>
      </c>
      <c r="E5" s="228" t="s">
        <v>366</v>
      </c>
      <c r="F5" s="229"/>
      <c r="G5" s="230"/>
      <c r="H5" s="204" t="s">
        <v>367</v>
      </c>
    </row>
    <row r="6" spans="1:8" ht="26.25" customHeight="1">
      <c r="A6" s="204"/>
      <c r="B6" s="204"/>
      <c r="C6" s="214"/>
      <c r="D6" s="223"/>
      <c r="E6" s="68" t="s">
        <v>84</v>
      </c>
      <c r="F6" s="68" t="s">
        <v>368</v>
      </c>
      <c r="G6" s="68" t="s">
        <v>369</v>
      </c>
      <c r="H6" s="223"/>
    </row>
    <row r="7" spans="1:8" ht="20.100000000000001" customHeight="1">
      <c r="A7" s="157" t="s">
        <v>26</v>
      </c>
      <c r="B7" s="51" t="s">
        <v>26</v>
      </c>
      <c r="C7" s="158">
        <f t="shared" ref="C7:C16" si="0">SUM(D7,E7,H7)</f>
        <v>0</v>
      </c>
      <c r="D7" s="158" t="s">
        <v>26</v>
      </c>
      <c r="E7" s="158">
        <f t="shared" ref="E7:E16" si="1">SUM(F7:G7)</f>
        <v>0</v>
      </c>
      <c r="F7" s="158" t="s">
        <v>26</v>
      </c>
      <c r="G7" s="158" t="s">
        <v>26</v>
      </c>
      <c r="H7" s="158" t="s">
        <v>26</v>
      </c>
    </row>
    <row r="8" spans="1:8" ht="20.100000000000001" customHeight="1">
      <c r="A8" s="157" t="s">
        <v>26</v>
      </c>
      <c r="B8" s="51" t="s">
        <v>26</v>
      </c>
      <c r="C8" s="158">
        <f t="shared" si="0"/>
        <v>0</v>
      </c>
      <c r="D8" s="158" t="s">
        <v>26</v>
      </c>
      <c r="E8" s="158">
        <f t="shared" si="1"/>
        <v>0</v>
      </c>
      <c r="F8" s="158" t="s">
        <v>26</v>
      </c>
      <c r="G8" s="158" t="s">
        <v>26</v>
      </c>
      <c r="H8" s="158" t="s">
        <v>26</v>
      </c>
    </row>
    <row r="9" spans="1:8" ht="20.100000000000001" customHeight="1">
      <c r="A9" s="157" t="s">
        <v>26</v>
      </c>
      <c r="B9" s="51" t="s">
        <v>26</v>
      </c>
      <c r="C9" s="158">
        <f t="shared" si="0"/>
        <v>0</v>
      </c>
      <c r="D9" s="158" t="s">
        <v>26</v>
      </c>
      <c r="E9" s="158">
        <f t="shared" si="1"/>
        <v>0</v>
      </c>
      <c r="F9" s="158" t="s">
        <v>26</v>
      </c>
      <c r="G9" s="158" t="s">
        <v>26</v>
      </c>
      <c r="H9" s="158" t="s">
        <v>26</v>
      </c>
    </row>
    <row r="10" spans="1:8" ht="20.100000000000001" customHeight="1">
      <c r="A10" s="157" t="s">
        <v>26</v>
      </c>
      <c r="B10" s="51" t="s">
        <v>26</v>
      </c>
      <c r="C10" s="158">
        <f t="shared" si="0"/>
        <v>0</v>
      </c>
      <c r="D10" s="158" t="s">
        <v>26</v>
      </c>
      <c r="E10" s="158">
        <f t="shared" si="1"/>
        <v>0</v>
      </c>
      <c r="F10" s="158" t="s">
        <v>26</v>
      </c>
      <c r="G10" s="158" t="s">
        <v>26</v>
      </c>
      <c r="H10" s="158" t="s">
        <v>26</v>
      </c>
    </row>
    <row r="11" spans="1:8" ht="20.100000000000001" customHeight="1">
      <c r="A11" s="157" t="s">
        <v>26</v>
      </c>
      <c r="B11" s="51" t="s">
        <v>26</v>
      </c>
      <c r="C11" s="158">
        <f t="shared" si="0"/>
        <v>0</v>
      </c>
      <c r="D11" s="158" t="s">
        <v>26</v>
      </c>
      <c r="E11" s="158">
        <f t="shared" si="1"/>
        <v>0</v>
      </c>
      <c r="F11" s="158" t="s">
        <v>26</v>
      </c>
      <c r="G11" s="158" t="s">
        <v>26</v>
      </c>
      <c r="H11" s="158" t="s">
        <v>26</v>
      </c>
    </row>
    <row r="12" spans="1:8" ht="20.100000000000001" customHeight="1">
      <c r="A12" s="157" t="s">
        <v>26</v>
      </c>
      <c r="B12" s="51" t="s">
        <v>26</v>
      </c>
      <c r="C12" s="158">
        <f t="shared" si="0"/>
        <v>0</v>
      </c>
      <c r="D12" s="158" t="s">
        <v>26</v>
      </c>
      <c r="E12" s="158">
        <f t="shared" si="1"/>
        <v>0</v>
      </c>
      <c r="F12" s="158" t="s">
        <v>26</v>
      </c>
      <c r="G12" s="158" t="s">
        <v>26</v>
      </c>
      <c r="H12" s="158" t="s">
        <v>26</v>
      </c>
    </row>
    <row r="13" spans="1:8" ht="20.100000000000001" customHeight="1">
      <c r="A13" s="157" t="s">
        <v>26</v>
      </c>
      <c r="B13" s="51" t="s">
        <v>26</v>
      </c>
      <c r="C13" s="158">
        <f t="shared" si="0"/>
        <v>0</v>
      </c>
      <c r="D13" s="158" t="s">
        <v>26</v>
      </c>
      <c r="E13" s="158">
        <f t="shared" si="1"/>
        <v>0</v>
      </c>
      <c r="F13" s="158" t="s">
        <v>26</v>
      </c>
      <c r="G13" s="158" t="s">
        <v>26</v>
      </c>
      <c r="H13" s="158" t="s">
        <v>26</v>
      </c>
    </row>
    <row r="14" spans="1:8" ht="20.100000000000001" customHeight="1">
      <c r="A14" s="157" t="s">
        <v>26</v>
      </c>
      <c r="B14" s="51" t="s">
        <v>26</v>
      </c>
      <c r="C14" s="158">
        <f t="shared" si="0"/>
        <v>0</v>
      </c>
      <c r="D14" s="158" t="s">
        <v>26</v>
      </c>
      <c r="E14" s="158">
        <f t="shared" si="1"/>
        <v>0</v>
      </c>
      <c r="F14" s="158" t="s">
        <v>26</v>
      </c>
      <c r="G14" s="158" t="s">
        <v>26</v>
      </c>
      <c r="H14" s="158" t="s">
        <v>26</v>
      </c>
    </row>
    <row r="15" spans="1:8" ht="20.100000000000001" customHeight="1">
      <c r="A15" s="157" t="s">
        <v>26</v>
      </c>
      <c r="B15" s="51" t="s">
        <v>26</v>
      </c>
      <c r="C15" s="158">
        <f t="shared" si="0"/>
        <v>0</v>
      </c>
      <c r="D15" s="158" t="s">
        <v>26</v>
      </c>
      <c r="E15" s="158">
        <f t="shared" si="1"/>
        <v>0</v>
      </c>
      <c r="F15" s="158" t="s">
        <v>26</v>
      </c>
      <c r="G15" s="158" t="s">
        <v>26</v>
      </c>
      <c r="H15" s="158" t="s">
        <v>26</v>
      </c>
    </row>
    <row r="16" spans="1:8" ht="20.100000000000001" customHeight="1">
      <c r="A16" s="157" t="s">
        <v>26</v>
      </c>
      <c r="B16" s="51" t="s">
        <v>26</v>
      </c>
      <c r="C16" s="158">
        <f t="shared" si="0"/>
        <v>0</v>
      </c>
      <c r="D16" s="158" t="s">
        <v>26</v>
      </c>
      <c r="E16" s="158">
        <f t="shared" si="1"/>
        <v>0</v>
      </c>
      <c r="F16" s="158" t="s">
        <v>26</v>
      </c>
      <c r="G16" s="158" t="s">
        <v>26</v>
      </c>
      <c r="H16" s="158" t="s">
        <v>26</v>
      </c>
    </row>
  </sheetData>
  <mergeCells count="10">
    <mergeCell ref="A1:B1"/>
    <mergeCell ref="E5:G5"/>
    <mergeCell ref="A2:H2"/>
    <mergeCell ref="A4:A6"/>
    <mergeCell ref="B4:B6"/>
    <mergeCell ref="C4:H4"/>
    <mergeCell ref="C5:C6"/>
    <mergeCell ref="D5:D6"/>
    <mergeCell ref="H5:H6"/>
    <mergeCell ref="A3:B3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90" fitToHeight="5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16"/>
  <sheetViews>
    <sheetView showGridLines="0" showZeros="0" workbookViewId="0"/>
  </sheetViews>
  <sheetFormatPr defaultRowHeight="14.25"/>
  <cols>
    <col min="1" max="3" width="3.5" customWidth="1"/>
    <col min="5" max="5" width="65.375" customWidth="1"/>
    <col min="6" max="8" width="22.625" customWidth="1"/>
  </cols>
  <sheetData>
    <row r="1" spans="1:8" ht="15.75" customHeight="1">
      <c r="A1" s="233" t="s">
        <v>2</v>
      </c>
      <c r="B1" s="233"/>
      <c r="C1" s="233"/>
      <c r="D1" s="233"/>
      <c r="E1" s="233"/>
      <c r="F1" s="233"/>
      <c r="G1" s="233"/>
      <c r="H1" s="233"/>
    </row>
    <row r="2" spans="1:8" ht="33.75" customHeight="1">
      <c r="A2" s="266" t="s">
        <v>376</v>
      </c>
      <c r="B2" s="266"/>
      <c r="C2" s="266"/>
      <c r="D2" s="266"/>
      <c r="E2" s="266"/>
      <c r="F2" s="266"/>
      <c r="G2" s="266"/>
      <c r="H2" s="266"/>
    </row>
    <row r="3" spans="1:8" ht="15.75" customHeight="1">
      <c r="A3" s="208" t="s">
        <v>26</v>
      </c>
      <c r="B3" s="208"/>
      <c r="C3" s="208"/>
      <c r="D3" s="208"/>
      <c r="E3" s="208"/>
      <c r="F3" s="130"/>
      <c r="G3" s="130"/>
      <c r="H3" s="130" t="s">
        <v>352</v>
      </c>
    </row>
    <row r="4" spans="1:8" ht="20.100000000000001" customHeight="1">
      <c r="A4" s="203" t="s">
        <v>6</v>
      </c>
      <c r="B4" s="203"/>
      <c r="C4" s="203"/>
      <c r="D4" s="203"/>
      <c r="E4" s="203"/>
      <c r="F4" s="203" t="s">
        <v>377</v>
      </c>
      <c r="G4" s="203"/>
      <c r="H4" s="203"/>
    </row>
    <row r="5" spans="1:8" ht="20.100000000000001" customHeight="1">
      <c r="A5" s="203" t="s">
        <v>79</v>
      </c>
      <c r="B5" s="203"/>
      <c r="C5" s="203"/>
      <c r="D5" s="202" t="s">
        <v>80</v>
      </c>
      <c r="E5" s="202" t="s">
        <v>118</v>
      </c>
      <c r="F5" s="202" t="s">
        <v>69</v>
      </c>
      <c r="G5" s="202" t="s">
        <v>114</v>
      </c>
      <c r="H5" s="203" t="s">
        <v>115</v>
      </c>
    </row>
    <row r="6" spans="1:8" ht="20.100000000000001" customHeight="1">
      <c r="A6" s="50" t="s">
        <v>89</v>
      </c>
      <c r="B6" s="49" t="s">
        <v>90</v>
      </c>
      <c r="C6" s="49" t="s">
        <v>91</v>
      </c>
      <c r="D6" s="202"/>
      <c r="E6" s="202"/>
      <c r="F6" s="215"/>
      <c r="G6" s="215"/>
      <c r="H6" s="267"/>
    </row>
    <row r="7" spans="1:8" ht="20.100000000000001" customHeight="1">
      <c r="A7" s="159" t="s">
        <v>26</v>
      </c>
      <c r="B7" s="160" t="s">
        <v>26</v>
      </c>
      <c r="C7" s="160" t="s">
        <v>26</v>
      </c>
      <c r="D7" s="160" t="s">
        <v>26</v>
      </c>
      <c r="E7" s="160" t="s">
        <v>26</v>
      </c>
      <c r="F7" s="158">
        <f t="shared" ref="F7:F16" si="0">SUM(G7:H7)</f>
        <v>0</v>
      </c>
      <c r="G7" s="158" t="s">
        <v>26</v>
      </c>
      <c r="H7" s="158" t="s">
        <v>26</v>
      </c>
    </row>
    <row r="8" spans="1:8" ht="20.100000000000001" customHeight="1">
      <c r="A8" s="159" t="s">
        <v>26</v>
      </c>
      <c r="B8" s="160" t="s">
        <v>26</v>
      </c>
      <c r="C8" s="160" t="s">
        <v>26</v>
      </c>
      <c r="D8" s="160" t="s">
        <v>26</v>
      </c>
      <c r="E8" s="160" t="s">
        <v>26</v>
      </c>
      <c r="F8" s="158">
        <f t="shared" si="0"/>
        <v>0</v>
      </c>
      <c r="G8" s="158" t="s">
        <v>26</v>
      </c>
      <c r="H8" s="158" t="s">
        <v>26</v>
      </c>
    </row>
    <row r="9" spans="1:8" ht="20.100000000000001" customHeight="1">
      <c r="A9" s="159" t="s">
        <v>26</v>
      </c>
      <c r="B9" s="160" t="s">
        <v>26</v>
      </c>
      <c r="C9" s="160" t="s">
        <v>26</v>
      </c>
      <c r="D9" s="160" t="s">
        <v>26</v>
      </c>
      <c r="E9" s="160" t="s">
        <v>26</v>
      </c>
      <c r="F9" s="158">
        <f t="shared" si="0"/>
        <v>0</v>
      </c>
      <c r="G9" s="158" t="s">
        <v>26</v>
      </c>
      <c r="H9" s="158" t="s">
        <v>26</v>
      </c>
    </row>
    <row r="10" spans="1:8" ht="20.100000000000001" customHeight="1">
      <c r="A10" s="159" t="s">
        <v>26</v>
      </c>
      <c r="B10" s="160" t="s">
        <v>26</v>
      </c>
      <c r="C10" s="160" t="s">
        <v>26</v>
      </c>
      <c r="D10" s="160" t="s">
        <v>26</v>
      </c>
      <c r="E10" s="160" t="s">
        <v>26</v>
      </c>
      <c r="F10" s="158">
        <f t="shared" si="0"/>
        <v>0</v>
      </c>
      <c r="G10" s="158" t="s">
        <v>26</v>
      </c>
      <c r="H10" s="158" t="s">
        <v>26</v>
      </c>
    </row>
    <row r="11" spans="1:8" ht="20.100000000000001" customHeight="1">
      <c r="A11" s="159" t="s">
        <v>26</v>
      </c>
      <c r="B11" s="160" t="s">
        <v>26</v>
      </c>
      <c r="C11" s="160" t="s">
        <v>26</v>
      </c>
      <c r="D11" s="160" t="s">
        <v>26</v>
      </c>
      <c r="E11" s="160" t="s">
        <v>26</v>
      </c>
      <c r="F11" s="158">
        <f t="shared" si="0"/>
        <v>0</v>
      </c>
      <c r="G11" s="158" t="s">
        <v>26</v>
      </c>
      <c r="H11" s="158" t="s">
        <v>26</v>
      </c>
    </row>
    <row r="12" spans="1:8" ht="20.100000000000001" customHeight="1">
      <c r="A12" s="159" t="s">
        <v>26</v>
      </c>
      <c r="B12" s="160" t="s">
        <v>26</v>
      </c>
      <c r="C12" s="160" t="s">
        <v>26</v>
      </c>
      <c r="D12" s="160" t="s">
        <v>26</v>
      </c>
      <c r="E12" s="160" t="s">
        <v>26</v>
      </c>
      <c r="F12" s="158">
        <f t="shared" si="0"/>
        <v>0</v>
      </c>
      <c r="G12" s="158" t="s">
        <v>26</v>
      </c>
      <c r="H12" s="158" t="s">
        <v>26</v>
      </c>
    </row>
    <row r="13" spans="1:8" ht="20.100000000000001" customHeight="1">
      <c r="A13" s="159" t="s">
        <v>26</v>
      </c>
      <c r="B13" s="160" t="s">
        <v>26</v>
      </c>
      <c r="C13" s="160" t="s">
        <v>26</v>
      </c>
      <c r="D13" s="160" t="s">
        <v>26</v>
      </c>
      <c r="E13" s="160" t="s">
        <v>26</v>
      </c>
      <c r="F13" s="158">
        <f t="shared" si="0"/>
        <v>0</v>
      </c>
      <c r="G13" s="158" t="s">
        <v>26</v>
      </c>
      <c r="H13" s="158" t="s">
        <v>26</v>
      </c>
    </row>
    <row r="14" spans="1:8" ht="20.100000000000001" customHeight="1">
      <c r="A14" s="159" t="s">
        <v>26</v>
      </c>
      <c r="B14" s="160" t="s">
        <v>26</v>
      </c>
      <c r="C14" s="160" t="s">
        <v>26</v>
      </c>
      <c r="D14" s="160" t="s">
        <v>26</v>
      </c>
      <c r="E14" s="160" t="s">
        <v>26</v>
      </c>
      <c r="F14" s="158">
        <f t="shared" si="0"/>
        <v>0</v>
      </c>
      <c r="G14" s="158" t="s">
        <v>26</v>
      </c>
      <c r="H14" s="158" t="s">
        <v>26</v>
      </c>
    </row>
    <row r="15" spans="1:8" ht="20.100000000000001" customHeight="1">
      <c r="A15" s="159" t="s">
        <v>26</v>
      </c>
      <c r="B15" s="160" t="s">
        <v>26</v>
      </c>
      <c r="C15" s="160" t="s">
        <v>26</v>
      </c>
      <c r="D15" s="160" t="s">
        <v>26</v>
      </c>
      <c r="E15" s="160" t="s">
        <v>26</v>
      </c>
      <c r="F15" s="158">
        <f t="shared" si="0"/>
        <v>0</v>
      </c>
      <c r="G15" s="158" t="s">
        <v>26</v>
      </c>
      <c r="H15" s="158" t="s">
        <v>26</v>
      </c>
    </row>
    <row r="16" spans="1:8" ht="20.100000000000001" customHeight="1">
      <c r="A16" s="159" t="s">
        <v>26</v>
      </c>
      <c r="B16" s="160" t="s">
        <v>26</v>
      </c>
      <c r="C16" s="160" t="s">
        <v>26</v>
      </c>
      <c r="D16" s="160" t="s">
        <v>26</v>
      </c>
      <c r="E16" s="160" t="s">
        <v>26</v>
      </c>
      <c r="F16" s="158">
        <f t="shared" si="0"/>
        <v>0</v>
      </c>
      <c r="G16" s="158" t="s">
        <v>26</v>
      </c>
      <c r="H16" s="158" t="s">
        <v>26</v>
      </c>
    </row>
  </sheetData>
  <mergeCells count="11">
    <mergeCell ref="A1:H1"/>
    <mergeCell ref="A4:E4"/>
    <mergeCell ref="A5:C5"/>
    <mergeCell ref="A3:E3"/>
    <mergeCell ref="A2:H2"/>
    <mergeCell ref="F4:H4"/>
    <mergeCell ref="D5:D6"/>
    <mergeCell ref="E5:E6"/>
    <mergeCell ref="F5:F6"/>
    <mergeCell ref="G5:G6"/>
    <mergeCell ref="H5:H6"/>
  </mergeCells>
  <phoneticPr fontId="5" type="noConversion"/>
  <printOptions horizontalCentered="1"/>
  <pageMargins left="0.78750002384185791" right="0.78750002384185791" top="0.55138885974884033" bottom="0.78750002384185791" header="0.59097224473953247" footer="0.59097224473953247"/>
  <pageSetup paperSize="9" scale="90" fitToHeight="5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C12"/>
  <sheetViews>
    <sheetView showGridLines="0" showZeros="0" workbookViewId="0"/>
  </sheetViews>
  <sheetFormatPr defaultRowHeight="14.25"/>
  <cols>
    <col min="1" max="1" width="5.875" customWidth="1"/>
    <col min="2" max="10" width="5.25" customWidth="1"/>
    <col min="11" max="11" width="16.625" customWidth="1"/>
    <col min="12" max="19" width="8.625" customWidth="1"/>
    <col min="20" max="27" width="6" customWidth="1"/>
    <col min="28" max="29" width="4.875" customWidth="1"/>
  </cols>
  <sheetData>
    <row r="1" spans="1:29" ht="15.75" customHeight="1">
      <c r="A1" s="289" t="s">
        <v>378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161"/>
      <c r="W1" s="161"/>
      <c r="X1" s="161"/>
      <c r="Y1" s="161"/>
      <c r="Z1" s="161"/>
      <c r="AA1" s="161"/>
      <c r="AB1" s="161"/>
      <c r="AC1" s="161"/>
    </row>
    <row r="2" spans="1:29" ht="27">
      <c r="A2" s="290" t="s">
        <v>379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</row>
    <row r="3" spans="1:29">
      <c r="A3" s="273" t="s">
        <v>2</v>
      </c>
      <c r="B3" s="274"/>
      <c r="C3" s="274"/>
      <c r="D3" s="274"/>
      <c r="E3" s="162"/>
      <c r="F3" s="162"/>
      <c r="G3" s="162"/>
      <c r="H3" s="162"/>
      <c r="I3" s="162"/>
      <c r="J3" s="162"/>
      <c r="K3" s="162"/>
      <c r="L3" s="163"/>
      <c r="M3" s="163"/>
      <c r="N3" s="163"/>
      <c r="O3" s="163"/>
      <c r="P3" s="163"/>
      <c r="Q3" s="163"/>
      <c r="R3" s="163"/>
      <c r="S3" s="163"/>
      <c r="T3" s="163"/>
      <c r="V3" s="164"/>
      <c r="W3" s="164"/>
      <c r="X3" s="164"/>
      <c r="Y3" s="164"/>
      <c r="Z3" s="164"/>
      <c r="AA3" s="164"/>
      <c r="AB3" s="164"/>
      <c r="AC3" s="165" t="s">
        <v>380</v>
      </c>
    </row>
    <row r="4" spans="1:29">
      <c r="A4" s="268" t="s">
        <v>381</v>
      </c>
      <c r="B4" s="275" t="s">
        <v>382</v>
      </c>
      <c r="C4" s="286" t="s">
        <v>114</v>
      </c>
      <c r="D4" s="287"/>
      <c r="E4" s="287"/>
      <c r="F4" s="288"/>
      <c r="G4" s="286" t="s">
        <v>115</v>
      </c>
      <c r="H4" s="287"/>
      <c r="I4" s="287"/>
      <c r="J4" s="288"/>
      <c r="K4" s="277" t="s">
        <v>383</v>
      </c>
      <c r="L4" s="269" t="s">
        <v>384</v>
      </c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</row>
    <row r="5" spans="1:29">
      <c r="A5" s="268"/>
      <c r="B5" s="276"/>
      <c r="C5" s="270" t="s">
        <v>190</v>
      </c>
      <c r="D5" s="279" t="s">
        <v>385</v>
      </c>
      <c r="E5" s="268" t="s">
        <v>70</v>
      </c>
      <c r="F5" s="285" t="s">
        <v>386</v>
      </c>
      <c r="G5" s="282" t="s">
        <v>190</v>
      </c>
      <c r="H5" s="279" t="s">
        <v>385</v>
      </c>
      <c r="I5" s="268" t="s">
        <v>70</v>
      </c>
      <c r="J5" s="285" t="s">
        <v>387</v>
      </c>
      <c r="K5" s="278"/>
      <c r="L5" s="269" t="s">
        <v>388</v>
      </c>
      <c r="M5" s="269"/>
      <c r="N5" s="269"/>
      <c r="O5" s="269"/>
      <c r="P5" s="269"/>
      <c r="Q5" s="269"/>
      <c r="R5" s="269"/>
      <c r="S5" s="269"/>
      <c r="T5" s="269" t="s">
        <v>389</v>
      </c>
      <c r="U5" s="269"/>
      <c r="V5" s="269"/>
      <c r="W5" s="269"/>
      <c r="X5" s="269"/>
      <c r="Y5" s="269"/>
      <c r="Z5" s="269"/>
      <c r="AA5" s="269"/>
      <c r="AB5" s="269" t="s">
        <v>390</v>
      </c>
      <c r="AC5" s="269"/>
    </row>
    <row r="6" spans="1:29">
      <c r="A6" s="268"/>
      <c r="B6" s="276"/>
      <c r="C6" s="271"/>
      <c r="D6" s="280"/>
      <c r="E6" s="268"/>
      <c r="F6" s="285"/>
      <c r="G6" s="283"/>
      <c r="H6" s="280"/>
      <c r="I6" s="268"/>
      <c r="J6" s="285"/>
      <c r="K6" s="278"/>
      <c r="L6" s="269" t="s">
        <v>391</v>
      </c>
      <c r="M6" s="269"/>
      <c r="N6" s="269" t="s">
        <v>392</v>
      </c>
      <c r="O6" s="269"/>
      <c r="P6" s="269" t="s">
        <v>393</v>
      </c>
      <c r="Q6" s="269"/>
      <c r="R6" s="269" t="s">
        <v>394</v>
      </c>
      <c r="S6" s="269"/>
      <c r="T6" s="269" t="s">
        <v>395</v>
      </c>
      <c r="U6" s="269"/>
      <c r="V6" s="269" t="s">
        <v>396</v>
      </c>
      <c r="W6" s="269"/>
      <c r="X6" s="269" t="s">
        <v>397</v>
      </c>
      <c r="Y6" s="269"/>
      <c r="Z6" s="269" t="s">
        <v>398</v>
      </c>
      <c r="AA6" s="269"/>
      <c r="AB6" s="268" t="s">
        <v>399</v>
      </c>
      <c r="AC6" s="268" t="s">
        <v>400</v>
      </c>
    </row>
    <row r="7" spans="1:29">
      <c r="A7" s="268"/>
      <c r="B7" s="276"/>
      <c r="C7" s="272"/>
      <c r="D7" s="281"/>
      <c r="E7" s="268"/>
      <c r="F7" s="285"/>
      <c r="G7" s="284"/>
      <c r="H7" s="281"/>
      <c r="I7" s="268"/>
      <c r="J7" s="285"/>
      <c r="K7" s="278"/>
      <c r="L7" s="166" t="s">
        <v>399</v>
      </c>
      <c r="M7" s="166" t="s">
        <v>400</v>
      </c>
      <c r="N7" s="166" t="s">
        <v>399</v>
      </c>
      <c r="O7" s="166" t="s">
        <v>400</v>
      </c>
      <c r="P7" s="166" t="s">
        <v>399</v>
      </c>
      <c r="Q7" s="166" t="s">
        <v>400</v>
      </c>
      <c r="R7" s="166" t="s">
        <v>399</v>
      </c>
      <c r="S7" s="166" t="s">
        <v>400</v>
      </c>
      <c r="T7" s="166" t="s">
        <v>399</v>
      </c>
      <c r="U7" s="167" t="s">
        <v>400</v>
      </c>
      <c r="V7" s="167" t="s">
        <v>399</v>
      </c>
      <c r="W7" s="167" t="s">
        <v>400</v>
      </c>
      <c r="X7" s="167" t="s">
        <v>399</v>
      </c>
      <c r="Y7" s="167" t="s">
        <v>400</v>
      </c>
      <c r="Z7" s="167" t="s">
        <v>399</v>
      </c>
      <c r="AA7" s="167" t="s">
        <v>400</v>
      </c>
      <c r="AB7" s="268"/>
      <c r="AC7" s="268"/>
    </row>
    <row r="8" spans="1:29">
      <c r="A8" s="168" t="s">
        <v>26</v>
      </c>
      <c r="B8" s="169">
        <f>C8+G8</f>
        <v>1615.8708430000001</v>
      </c>
      <c r="C8" s="170">
        <v>412.82920000000001</v>
      </c>
      <c r="D8" s="170">
        <v>412.82920000000001</v>
      </c>
      <c r="E8" s="170">
        <v>0</v>
      </c>
      <c r="F8" s="170">
        <f>C8-D8-E8</f>
        <v>0</v>
      </c>
      <c r="G8" s="170">
        <v>1203.041643</v>
      </c>
      <c r="H8" s="170">
        <v>1023</v>
      </c>
      <c r="I8" s="171">
        <v>180.04164299999999</v>
      </c>
      <c r="J8" s="172">
        <f>G8-H8-I8</f>
        <v>0</v>
      </c>
      <c r="K8" s="168" t="s">
        <v>26</v>
      </c>
      <c r="L8" s="173" t="s">
        <v>26</v>
      </c>
      <c r="M8" s="173" t="s">
        <v>26</v>
      </c>
      <c r="N8" s="173" t="s">
        <v>26</v>
      </c>
      <c r="O8" s="173" t="s">
        <v>26</v>
      </c>
      <c r="P8" s="173" t="s">
        <v>26</v>
      </c>
      <c r="Q8" s="173" t="s">
        <v>26</v>
      </c>
      <c r="R8" s="173" t="s">
        <v>26</v>
      </c>
      <c r="S8" s="173" t="s">
        <v>26</v>
      </c>
      <c r="T8" s="174" t="s">
        <v>26</v>
      </c>
      <c r="U8" s="175" t="s">
        <v>26</v>
      </c>
      <c r="V8" s="175" t="s">
        <v>26</v>
      </c>
      <c r="W8" s="175" t="s">
        <v>26</v>
      </c>
      <c r="X8" s="175" t="s">
        <v>26</v>
      </c>
      <c r="Y8" s="175" t="s">
        <v>26</v>
      </c>
      <c r="Z8" s="175" t="s">
        <v>26</v>
      </c>
      <c r="AA8" s="175" t="s">
        <v>26</v>
      </c>
      <c r="AB8" s="175" t="s">
        <v>26</v>
      </c>
      <c r="AC8" s="175" t="s">
        <v>26</v>
      </c>
    </row>
    <row r="9" spans="1:29" ht="33.75">
      <c r="A9" s="168" t="s">
        <v>199</v>
      </c>
      <c r="B9" s="169">
        <f>C9+G9</f>
        <v>1615.8708430000001</v>
      </c>
      <c r="C9" s="170">
        <v>412.82920000000001</v>
      </c>
      <c r="D9" s="170">
        <v>412.82920000000001</v>
      </c>
      <c r="E9" s="170">
        <v>0</v>
      </c>
      <c r="F9" s="170">
        <f>C9-D9-E9</f>
        <v>0</v>
      </c>
      <c r="G9" s="170">
        <v>1203.041643</v>
      </c>
      <c r="H9" s="170">
        <v>1023</v>
      </c>
      <c r="I9" s="171">
        <v>180.04164299999999</v>
      </c>
      <c r="J9" s="172">
        <f>G9-H9-I9</f>
        <v>0</v>
      </c>
      <c r="K9" s="168" t="s">
        <v>26</v>
      </c>
      <c r="L9" s="173" t="s">
        <v>26</v>
      </c>
      <c r="M9" s="173" t="s">
        <v>26</v>
      </c>
      <c r="N9" s="173" t="s">
        <v>26</v>
      </c>
      <c r="O9" s="173" t="s">
        <v>26</v>
      </c>
      <c r="P9" s="173" t="s">
        <v>26</v>
      </c>
      <c r="Q9" s="173" t="s">
        <v>26</v>
      </c>
      <c r="R9" s="173" t="s">
        <v>26</v>
      </c>
      <c r="S9" s="173" t="s">
        <v>26</v>
      </c>
      <c r="T9" s="174" t="s">
        <v>26</v>
      </c>
      <c r="U9" s="175" t="s">
        <v>26</v>
      </c>
      <c r="V9" s="175" t="s">
        <v>26</v>
      </c>
      <c r="W9" s="175" t="s">
        <v>26</v>
      </c>
      <c r="X9" s="175" t="s">
        <v>26</v>
      </c>
      <c r="Y9" s="175" t="s">
        <v>26</v>
      </c>
      <c r="Z9" s="175" t="s">
        <v>26</v>
      </c>
      <c r="AA9" s="175" t="s">
        <v>26</v>
      </c>
      <c r="AB9" s="175" t="s">
        <v>26</v>
      </c>
      <c r="AC9" s="175" t="s">
        <v>26</v>
      </c>
    </row>
    <row r="10" spans="1:29" ht="112.5">
      <c r="A10" s="168" t="s">
        <v>401</v>
      </c>
      <c r="B10" s="169">
        <f>C10+G10</f>
        <v>1615.8708430000001</v>
      </c>
      <c r="C10" s="170">
        <v>412.82920000000001</v>
      </c>
      <c r="D10" s="170">
        <v>412.82920000000001</v>
      </c>
      <c r="E10" s="170">
        <v>0</v>
      </c>
      <c r="F10" s="170">
        <f>C10-D10-E10</f>
        <v>0</v>
      </c>
      <c r="G10" s="170">
        <v>1203.041643</v>
      </c>
      <c r="H10" s="170">
        <v>1023</v>
      </c>
      <c r="I10" s="171">
        <v>180.04164299999999</v>
      </c>
      <c r="J10" s="172">
        <f>G10-H10-I10</f>
        <v>0</v>
      </c>
      <c r="K10" s="168" t="s">
        <v>402</v>
      </c>
      <c r="L10" s="173" t="s">
        <v>403</v>
      </c>
      <c r="M10" s="173" t="s">
        <v>404</v>
      </c>
      <c r="N10" s="173" t="s">
        <v>405</v>
      </c>
      <c r="O10" s="173" t="s">
        <v>406</v>
      </c>
      <c r="P10" s="173" t="s">
        <v>407</v>
      </c>
      <c r="Q10" s="173" t="s">
        <v>408</v>
      </c>
      <c r="R10" s="173" t="s">
        <v>409</v>
      </c>
      <c r="S10" s="173" t="s">
        <v>410</v>
      </c>
      <c r="T10" s="174" t="s">
        <v>26</v>
      </c>
      <c r="U10" s="175" t="s">
        <v>26</v>
      </c>
      <c r="V10" s="175" t="s">
        <v>26</v>
      </c>
      <c r="W10" s="175" t="s">
        <v>26</v>
      </c>
      <c r="X10" s="175" t="s">
        <v>26</v>
      </c>
      <c r="Y10" s="175" t="s">
        <v>26</v>
      </c>
      <c r="Z10" s="175" t="s">
        <v>26</v>
      </c>
      <c r="AA10" s="175" t="s">
        <v>26</v>
      </c>
      <c r="AB10" s="175" t="s">
        <v>411</v>
      </c>
      <c r="AC10" s="175" t="s">
        <v>412</v>
      </c>
    </row>
    <row r="11" spans="1:29" ht="67.5">
      <c r="A11" s="168" t="s">
        <v>401</v>
      </c>
      <c r="B11" s="169">
        <f>C11+G11</f>
        <v>0</v>
      </c>
      <c r="C11" s="170">
        <v>0</v>
      </c>
      <c r="D11" s="170">
        <v>0</v>
      </c>
      <c r="E11" s="170">
        <v>0</v>
      </c>
      <c r="F11" s="170">
        <f>C11-D11-E11</f>
        <v>0</v>
      </c>
      <c r="G11" s="170">
        <v>0</v>
      </c>
      <c r="H11" s="170">
        <v>0</v>
      </c>
      <c r="I11" s="171">
        <v>0</v>
      </c>
      <c r="J11" s="172">
        <f>G11-H11-I11</f>
        <v>0</v>
      </c>
      <c r="K11" s="168" t="s">
        <v>26</v>
      </c>
      <c r="L11" s="173" t="s">
        <v>413</v>
      </c>
      <c r="M11" s="173" t="s">
        <v>414</v>
      </c>
      <c r="N11" s="173" t="s">
        <v>415</v>
      </c>
      <c r="O11" s="173" t="s">
        <v>416</v>
      </c>
      <c r="P11" s="173" t="s">
        <v>26</v>
      </c>
      <c r="Q11" s="173" t="s">
        <v>26</v>
      </c>
      <c r="R11" s="173" t="s">
        <v>417</v>
      </c>
      <c r="S11" s="173" t="s">
        <v>418</v>
      </c>
      <c r="T11" s="174" t="s">
        <v>26</v>
      </c>
      <c r="U11" s="175" t="s">
        <v>26</v>
      </c>
      <c r="V11" s="175" t="s">
        <v>26</v>
      </c>
      <c r="W11" s="175" t="s">
        <v>26</v>
      </c>
      <c r="X11" s="175" t="s">
        <v>26</v>
      </c>
      <c r="Y11" s="175" t="s">
        <v>26</v>
      </c>
      <c r="Z11" s="175" t="s">
        <v>26</v>
      </c>
      <c r="AA11" s="175" t="s">
        <v>26</v>
      </c>
      <c r="AB11" s="175" t="s">
        <v>26</v>
      </c>
      <c r="AC11" s="175" t="s">
        <v>26</v>
      </c>
    </row>
    <row r="12" spans="1:29" ht="67.5">
      <c r="A12" s="168" t="s">
        <v>401</v>
      </c>
      <c r="B12" s="169">
        <f>C12+G12</f>
        <v>0</v>
      </c>
      <c r="C12" s="170">
        <v>0</v>
      </c>
      <c r="D12" s="170">
        <v>0</v>
      </c>
      <c r="E12" s="170">
        <v>0</v>
      </c>
      <c r="F12" s="170">
        <f>C12-D12-E12</f>
        <v>0</v>
      </c>
      <c r="G12" s="170">
        <v>0</v>
      </c>
      <c r="H12" s="170">
        <v>0</v>
      </c>
      <c r="I12" s="171">
        <v>0</v>
      </c>
      <c r="J12" s="172">
        <f>G12-H12-I12</f>
        <v>0</v>
      </c>
      <c r="K12" s="168" t="s">
        <v>26</v>
      </c>
      <c r="L12" s="173" t="s">
        <v>419</v>
      </c>
      <c r="M12" s="173" t="s">
        <v>420</v>
      </c>
      <c r="N12" s="173" t="s">
        <v>421</v>
      </c>
      <c r="O12" s="173" t="s">
        <v>422</v>
      </c>
      <c r="P12" s="173" t="s">
        <v>26</v>
      </c>
      <c r="Q12" s="173" t="s">
        <v>26</v>
      </c>
      <c r="R12" s="173" t="s">
        <v>423</v>
      </c>
      <c r="S12" s="173" t="s">
        <v>424</v>
      </c>
      <c r="T12" s="174" t="s">
        <v>26</v>
      </c>
      <c r="U12" s="175" t="s">
        <v>26</v>
      </c>
      <c r="V12" s="175" t="s">
        <v>26</v>
      </c>
      <c r="W12" s="175" t="s">
        <v>26</v>
      </c>
      <c r="X12" s="175" t="s">
        <v>26</v>
      </c>
      <c r="Y12" s="175" t="s">
        <v>26</v>
      </c>
      <c r="Z12" s="175" t="s">
        <v>26</v>
      </c>
      <c r="AA12" s="175" t="s">
        <v>26</v>
      </c>
      <c r="AB12" s="175" t="s">
        <v>26</v>
      </c>
      <c r="AC12" s="175" t="s">
        <v>26</v>
      </c>
    </row>
  </sheetData>
  <mergeCells count="30">
    <mergeCell ref="J5:J7"/>
    <mergeCell ref="G4:J4"/>
    <mergeCell ref="F5:F7"/>
    <mergeCell ref="L5:S5"/>
    <mergeCell ref="C4:F4"/>
    <mergeCell ref="A1:U1"/>
    <mergeCell ref="A2:AC2"/>
    <mergeCell ref="C5:C7"/>
    <mergeCell ref="A4:A7"/>
    <mergeCell ref="A3:D3"/>
    <mergeCell ref="B4:B7"/>
    <mergeCell ref="K4:K7"/>
    <mergeCell ref="D5:D7"/>
    <mergeCell ref="E5:E7"/>
    <mergeCell ref="G5:G7"/>
    <mergeCell ref="H5:H7"/>
    <mergeCell ref="I5:I7"/>
    <mergeCell ref="L6:M6"/>
    <mergeCell ref="N6:O6"/>
    <mergeCell ref="P6:Q6"/>
    <mergeCell ref="R6:S6"/>
    <mergeCell ref="L4:AC4"/>
    <mergeCell ref="T5:AA5"/>
    <mergeCell ref="AB5:AC5"/>
    <mergeCell ref="AC6:AC7"/>
    <mergeCell ref="AB6:AB7"/>
    <mergeCell ref="V6:W6"/>
    <mergeCell ref="X6:Y6"/>
    <mergeCell ref="Z6:AA6"/>
    <mergeCell ref="T6:U6"/>
  </mergeCells>
  <phoneticPr fontId="5" type="noConversion"/>
  <printOptions horizontalCentered="1"/>
  <pageMargins left="0.39375001192092896" right="0.39375001192092896" top="0.98472219705581665" bottom="0.78750002384185791" header="0.59097224473953247" footer="0.59097224473953247"/>
  <pageSetup paperSize="9" scale="75" fitToHeight="1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35"/>
  <sheetViews>
    <sheetView showZeros="0" tabSelected="1" workbookViewId="0"/>
  </sheetViews>
  <sheetFormatPr defaultRowHeight="14.25"/>
  <cols>
    <col min="1" max="1" width="29.875" customWidth="1"/>
    <col min="2" max="4" width="12.375" customWidth="1"/>
    <col min="5" max="5" width="28" customWidth="1"/>
    <col min="6" max="11" width="20.5" customWidth="1"/>
  </cols>
  <sheetData>
    <row r="1" spans="1:11" ht="15.75" customHeight="1">
      <c r="A1" s="176" t="s">
        <v>425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7">
      <c r="A2" s="293" t="s">
        <v>426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 t="s">
        <v>427</v>
      </c>
    </row>
    <row r="4" spans="1:11" s="5" customFormat="1" ht="18.75" customHeight="1">
      <c r="A4" s="292" t="s">
        <v>428</v>
      </c>
      <c r="B4" s="292" t="s">
        <v>429</v>
      </c>
      <c r="C4" s="292"/>
      <c r="D4" s="292"/>
      <c r="E4" s="292" t="s">
        <v>430</v>
      </c>
      <c r="F4" s="292" t="s">
        <v>431</v>
      </c>
      <c r="G4" s="292" t="s">
        <v>431</v>
      </c>
      <c r="H4" s="292" t="s">
        <v>431</v>
      </c>
      <c r="I4" s="292" t="s">
        <v>431</v>
      </c>
      <c r="J4" s="292" t="s">
        <v>431</v>
      </c>
      <c r="K4" s="292" t="s">
        <v>431</v>
      </c>
    </row>
    <row r="5" spans="1:11" s="5" customFormat="1" ht="18.75" customHeight="1">
      <c r="A5" s="292"/>
      <c r="B5" s="292" t="s">
        <v>432</v>
      </c>
      <c r="C5" s="292" t="s">
        <v>433</v>
      </c>
      <c r="D5" s="292" t="s">
        <v>434</v>
      </c>
      <c r="E5" s="292"/>
      <c r="F5" s="292" t="s">
        <v>435</v>
      </c>
      <c r="G5" s="292" t="s">
        <v>435</v>
      </c>
      <c r="H5" s="292" t="s">
        <v>389</v>
      </c>
      <c r="I5" s="292" t="s">
        <v>389</v>
      </c>
      <c r="J5" s="292" t="s">
        <v>390</v>
      </c>
      <c r="K5" s="292" t="s">
        <v>390</v>
      </c>
    </row>
    <row r="6" spans="1:11" s="5" customFormat="1" ht="18.75" customHeight="1">
      <c r="A6" s="294"/>
      <c r="B6" s="294"/>
      <c r="C6" s="294"/>
      <c r="D6" s="294"/>
      <c r="E6" s="294"/>
      <c r="F6" s="179" t="s">
        <v>399</v>
      </c>
      <c r="G6" s="179" t="s">
        <v>400</v>
      </c>
      <c r="H6" s="179" t="s">
        <v>399</v>
      </c>
      <c r="I6" s="179" t="s">
        <v>400</v>
      </c>
      <c r="J6" s="179" t="s">
        <v>399</v>
      </c>
      <c r="K6" s="179" t="s">
        <v>400</v>
      </c>
    </row>
    <row r="7" spans="1:11">
      <c r="A7" s="180" t="s">
        <v>69</v>
      </c>
      <c r="B7" s="181">
        <v>1023</v>
      </c>
      <c r="C7" s="181">
        <v>1023</v>
      </c>
      <c r="D7" s="181">
        <f t="shared" ref="D7:D35" si="0">B7-C7</f>
        <v>0</v>
      </c>
      <c r="E7" s="180" t="s">
        <v>26</v>
      </c>
      <c r="F7" s="180" t="s">
        <v>26</v>
      </c>
      <c r="G7" s="180" t="s">
        <v>26</v>
      </c>
      <c r="H7" s="180" t="s">
        <v>26</v>
      </c>
      <c r="I7" s="180" t="s">
        <v>26</v>
      </c>
      <c r="J7" s="180" t="s">
        <v>26</v>
      </c>
      <c r="K7" s="180" t="s">
        <v>26</v>
      </c>
    </row>
    <row r="8" spans="1:11">
      <c r="A8" s="180" t="s">
        <v>436</v>
      </c>
      <c r="B8" s="181">
        <v>1023</v>
      </c>
      <c r="C8" s="181">
        <v>1023</v>
      </c>
      <c r="D8" s="181">
        <f t="shared" si="0"/>
        <v>0</v>
      </c>
      <c r="E8" s="180" t="s">
        <v>26</v>
      </c>
      <c r="F8" s="180" t="s">
        <v>26</v>
      </c>
      <c r="G8" s="180" t="s">
        <v>26</v>
      </c>
      <c r="H8" s="180" t="s">
        <v>26</v>
      </c>
      <c r="I8" s="180" t="s">
        <v>26</v>
      </c>
      <c r="J8" s="180" t="s">
        <v>26</v>
      </c>
      <c r="K8" s="180" t="s">
        <v>26</v>
      </c>
    </row>
    <row r="9" spans="1:11" ht="22.5">
      <c r="A9" s="180" t="s">
        <v>437</v>
      </c>
      <c r="B9" s="181">
        <v>5</v>
      </c>
      <c r="C9" s="181">
        <v>5</v>
      </c>
      <c r="D9" s="181">
        <f t="shared" si="0"/>
        <v>0</v>
      </c>
      <c r="E9" s="180" t="s">
        <v>438</v>
      </c>
      <c r="F9" s="180" t="s">
        <v>439</v>
      </c>
      <c r="G9" s="180" t="s">
        <v>440</v>
      </c>
      <c r="H9" s="180" t="s">
        <v>441</v>
      </c>
      <c r="I9" s="180" t="s">
        <v>442</v>
      </c>
      <c r="J9" s="180" t="s">
        <v>411</v>
      </c>
      <c r="K9" s="180" t="s">
        <v>443</v>
      </c>
    </row>
    <row r="10" spans="1:11">
      <c r="A10" s="180" t="s">
        <v>444</v>
      </c>
      <c r="B10" s="181">
        <v>0</v>
      </c>
      <c r="C10" s="181">
        <v>0</v>
      </c>
      <c r="D10" s="181">
        <f t="shared" si="0"/>
        <v>0</v>
      </c>
      <c r="E10" s="180" t="s">
        <v>26</v>
      </c>
      <c r="F10" s="180" t="s">
        <v>445</v>
      </c>
      <c r="G10" s="180" t="s">
        <v>446</v>
      </c>
      <c r="H10" s="180" t="s">
        <v>447</v>
      </c>
      <c r="I10" s="180" t="s">
        <v>448</v>
      </c>
      <c r="J10" s="180" t="s">
        <v>26</v>
      </c>
      <c r="K10" s="180" t="s">
        <v>26</v>
      </c>
    </row>
    <row r="11" spans="1:11" ht="22.5">
      <c r="A11" s="180" t="s">
        <v>444</v>
      </c>
      <c r="B11" s="181">
        <v>0</v>
      </c>
      <c r="C11" s="181">
        <v>0</v>
      </c>
      <c r="D11" s="181">
        <f t="shared" si="0"/>
        <v>0</v>
      </c>
      <c r="E11" s="180" t="s">
        <v>26</v>
      </c>
      <c r="F11" s="180" t="s">
        <v>449</v>
      </c>
      <c r="G11" s="180" t="s">
        <v>450</v>
      </c>
      <c r="H11" s="180" t="s">
        <v>451</v>
      </c>
      <c r="I11" s="180" t="s">
        <v>452</v>
      </c>
      <c r="J11" s="180" t="s">
        <v>26</v>
      </c>
      <c r="K11" s="180" t="s">
        <v>26</v>
      </c>
    </row>
    <row r="12" spans="1:11" ht="22.5">
      <c r="A12" s="180" t="s">
        <v>444</v>
      </c>
      <c r="B12" s="181">
        <v>0</v>
      </c>
      <c r="C12" s="181">
        <v>0</v>
      </c>
      <c r="D12" s="181">
        <f t="shared" si="0"/>
        <v>0</v>
      </c>
      <c r="E12" s="180" t="s">
        <v>26</v>
      </c>
      <c r="F12" s="180" t="s">
        <v>453</v>
      </c>
      <c r="G12" s="180" t="s">
        <v>454</v>
      </c>
      <c r="H12" s="180" t="s">
        <v>455</v>
      </c>
      <c r="I12" s="180" t="s">
        <v>442</v>
      </c>
      <c r="J12" s="180" t="s">
        <v>26</v>
      </c>
      <c r="K12" s="180" t="s">
        <v>26</v>
      </c>
    </row>
    <row r="13" spans="1:11" ht="22.5">
      <c r="A13" s="180" t="s">
        <v>444</v>
      </c>
      <c r="B13" s="181">
        <v>0</v>
      </c>
      <c r="C13" s="181">
        <v>0</v>
      </c>
      <c r="D13" s="181">
        <f t="shared" si="0"/>
        <v>0</v>
      </c>
      <c r="E13" s="180" t="s">
        <v>26</v>
      </c>
      <c r="F13" s="180" t="s">
        <v>407</v>
      </c>
      <c r="G13" s="180" t="s">
        <v>456</v>
      </c>
      <c r="H13" s="180" t="s">
        <v>26</v>
      </c>
      <c r="I13" s="180" t="s">
        <v>26</v>
      </c>
      <c r="J13" s="180" t="s">
        <v>26</v>
      </c>
      <c r="K13" s="180" t="s">
        <v>26</v>
      </c>
    </row>
    <row r="14" spans="1:11" ht="22.5">
      <c r="A14" s="180" t="s">
        <v>457</v>
      </c>
      <c r="B14" s="181">
        <v>12</v>
      </c>
      <c r="C14" s="181">
        <v>12</v>
      </c>
      <c r="D14" s="181">
        <f t="shared" si="0"/>
        <v>0</v>
      </c>
      <c r="E14" s="180" t="s">
        <v>458</v>
      </c>
      <c r="F14" s="180" t="s">
        <v>445</v>
      </c>
      <c r="G14" s="180" t="s">
        <v>442</v>
      </c>
      <c r="H14" s="180" t="s">
        <v>447</v>
      </c>
      <c r="I14" s="180" t="s">
        <v>446</v>
      </c>
      <c r="J14" s="180" t="s">
        <v>411</v>
      </c>
      <c r="K14" s="180" t="s">
        <v>459</v>
      </c>
    </row>
    <row r="15" spans="1:11" ht="22.5">
      <c r="A15" s="180" t="s">
        <v>444</v>
      </c>
      <c r="B15" s="181">
        <v>0</v>
      </c>
      <c r="C15" s="181">
        <v>0</v>
      </c>
      <c r="D15" s="181">
        <f t="shared" si="0"/>
        <v>0</v>
      </c>
      <c r="E15" s="180" t="s">
        <v>26</v>
      </c>
      <c r="F15" s="180" t="s">
        <v>407</v>
      </c>
      <c r="G15" s="180" t="s">
        <v>456</v>
      </c>
      <c r="H15" s="180" t="s">
        <v>460</v>
      </c>
      <c r="I15" s="180" t="s">
        <v>442</v>
      </c>
      <c r="J15" s="180" t="s">
        <v>26</v>
      </c>
      <c r="K15" s="180" t="s">
        <v>26</v>
      </c>
    </row>
    <row r="16" spans="1:11" ht="22.5">
      <c r="A16" s="180" t="s">
        <v>444</v>
      </c>
      <c r="B16" s="181">
        <v>0</v>
      </c>
      <c r="C16" s="181">
        <v>0</v>
      </c>
      <c r="D16" s="181">
        <f t="shared" si="0"/>
        <v>0</v>
      </c>
      <c r="E16" s="180" t="s">
        <v>26</v>
      </c>
      <c r="F16" s="180" t="s">
        <v>461</v>
      </c>
      <c r="G16" s="180" t="s">
        <v>462</v>
      </c>
      <c r="H16" s="180" t="s">
        <v>26</v>
      </c>
      <c r="I16" s="180" t="s">
        <v>26</v>
      </c>
      <c r="J16" s="180" t="s">
        <v>26</v>
      </c>
      <c r="K16" s="180" t="s">
        <v>26</v>
      </c>
    </row>
    <row r="17" spans="1:11" ht="22.5">
      <c r="A17" s="180" t="s">
        <v>444</v>
      </c>
      <c r="B17" s="181">
        <v>0</v>
      </c>
      <c r="C17" s="181">
        <v>0</v>
      </c>
      <c r="D17" s="181">
        <f t="shared" si="0"/>
        <v>0</v>
      </c>
      <c r="E17" s="180" t="s">
        <v>26</v>
      </c>
      <c r="F17" s="180" t="s">
        <v>463</v>
      </c>
      <c r="G17" s="180" t="s">
        <v>464</v>
      </c>
      <c r="H17" s="180" t="s">
        <v>26</v>
      </c>
      <c r="I17" s="180" t="s">
        <v>26</v>
      </c>
      <c r="J17" s="180" t="s">
        <v>26</v>
      </c>
      <c r="K17" s="180" t="s">
        <v>26</v>
      </c>
    </row>
    <row r="18" spans="1:11">
      <c r="A18" s="180" t="s">
        <v>444</v>
      </c>
      <c r="B18" s="181">
        <v>0</v>
      </c>
      <c r="C18" s="181">
        <v>0</v>
      </c>
      <c r="D18" s="181">
        <f t="shared" si="0"/>
        <v>0</v>
      </c>
      <c r="E18" s="180" t="s">
        <v>26</v>
      </c>
      <c r="F18" s="180" t="s">
        <v>465</v>
      </c>
      <c r="G18" s="180" t="s">
        <v>466</v>
      </c>
      <c r="H18" s="180" t="s">
        <v>26</v>
      </c>
      <c r="I18" s="180" t="s">
        <v>26</v>
      </c>
      <c r="J18" s="180" t="s">
        <v>26</v>
      </c>
      <c r="K18" s="180" t="s">
        <v>26</v>
      </c>
    </row>
    <row r="19" spans="1:11">
      <c r="A19" s="180" t="s">
        <v>444</v>
      </c>
      <c r="B19" s="181">
        <v>0</v>
      </c>
      <c r="C19" s="181">
        <v>0</v>
      </c>
      <c r="D19" s="181">
        <f t="shared" si="0"/>
        <v>0</v>
      </c>
      <c r="E19" s="180" t="s">
        <v>26</v>
      </c>
      <c r="F19" s="180" t="s">
        <v>467</v>
      </c>
      <c r="G19" s="180" t="s">
        <v>442</v>
      </c>
      <c r="H19" s="180" t="s">
        <v>26</v>
      </c>
      <c r="I19" s="180" t="s">
        <v>26</v>
      </c>
      <c r="J19" s="180" t="s">
        <v>26</v>
      </c>
      <c r="K19" s="180" t="s">
        <v>26</v>
      </c>
    </row>
    <row r="20" spans="1:11" ht="22.5">
      <c r="A20" s="180" t="s">
        <v>444</v>
      </c>
      <c r="B20" s="181">
        <v>0</v>
      </c>
      <c r="C20" s="181">
        <v>0</v>
      </c>
      <c r="D20" s="181">
        <f t="shared" si="0"/>
        <v>0</v>
      </c>
      <c r="E20" s="180" t="s">
        <v>26</v>
      </c>
      <c r="F20" s="180" t="s">
        <v>468</v>
      </c>
      <c r="G20" s="180" t="s">
        <v>469</v>
      </c>
      <c r="H20" s="180" t="s">
        <v>26</v>
      </c>
      <c r="I20" s="180" t="s">
        <v>26</v>
      </c>
      <c r="J20" s="180" t="s">
        <v>26</v>
      </c>
      <c r="K20" s="180" t="s">
        <v>26</v>
      </c>
    </row>
    <row r="21" spans="1:11" ht="33.75">
      <c r="A21" s="180" t="s">
        <v>470</v>
      </c>
      <c r="B21" s="181">
        <v>1000</v>
      </c>
      <c r="C21" s="181">
        <v>1000</v>
      </c>
      <c r="D21" s="181">
        <f t="shared" si="0"/>
        <v>0</v>
      </c>
      <c r="E21" s="180" t="s">
        <v>471</v>
      </c>
      <c r="F21" s="180" t="s">
        <v>472</v>
      </c>
      <c r="G21" s="180" t="s">
        <v>473</v>
      </c>
      <c r="H21" s="180" t="s">
        <v>26</v>
      </c>
      <c r="I21" s="180" t="s">
        <v>26</v>
      </c>
      <c r="J21" s="180" t="s">
        <v>411</v>
      </c>
      <c r="K21" s="180" t="s">
        <v>474</v>
      </c>
    </row>
    <row r="22" spans="1:11">
      <c r="A22" s="180" t="s">
        <v>444</v>
      </c>
      <c r="B22" s="181">
        <v>0</v>
      </c>
      <c r="C22" s="181">
        <v>0</v>
      </c>
      <c r="D22" s="181">
        <f t="shared" si="0"/>
        <v>0</v>
      </c>
      <c r="E22" s="180" t="s">
        <v>26</v>
      </c>
      <c r="F22" s="180" t="s">
        <v>475</v>
      </c>
      <c r="G22" s="180" t="s">
        <v>476</v>
      </c>
      <c r="H22" s="180" t="s">
        <v>26</v>
      </c>
      <c r="I22" s="180" t="s">
        <v>26</v>
      </c>
      <c r="J22" s="180" t="s">
        <v>26</v>
      </c>
      <c r="K22" s="180" t="s">
        <v>26</v>
      </c>
    </row>
    <row r="23" spans="1:11">
      <c r="A23" s="180" t="s">
        <v>444</v>
      </c>
      <c r="B23" s="181">
        <v>0</v>
      </c>
      <c r="C23" s="181">
        <v>0</v>
      </c>
      <c r="D23" s="181">
        <f t="shared" si="0"/>
        <v>0</v>
      </c>
      <c r="E23" s="180" t="s">
        <v>26</v>
      </c>
      <c r="F23" s="180" t="s">
        <v>477</v>
      </c>
      <c r="G23" s="180" t="s">
        <v>412</v>
      </c>
      <c r="H23" s="180" t="s">
        <v>26</v>
      </c>
      <c r="I23" s="180" t="s">
        <v>26</v>
      </c>
      <c r="J23" s="180" t="s">
        <v>26</v>
      </c>
      <c r="K23" s="180" t="s">
        <v>26</v>
      </c>
    </row>
    <row r="24" spans="1:11">
      <c r="A24" s="180" t="s">
        <v>444</v>
      </c>
      <c r="B24" s="181">
        <v>0</v>
      </c>
      <c r="C24" s="181">
        <v>0</v>
      </c>
      <c r="D24" s="181">
        <f t="shared" si="0"/>
        <v>0</v>
      </c>
      <c r="E24" s="180" t="s">
        <v>26</v>
      </c>
      <c r="F24" s="180" t="s">
        <v>478</v>
      </c>
      <c r="G24" s="180" t="s">
        <v>479</v>
      </c>
      <c r="H24" s="180" t="s">
        <v>26</v>
      </c>
      <c r="I24" s="180" t="s">
        <v>26</v>
      </c>
      <c r="J24" s="180" t="s">
        <v>26</v>
      </c>
      <c r="K24" s="180" t="s">
        <v>26</v>
      </c>
    </row>
    <row r="25" spans="1:11">
      <c r="A25" s="180" t="s">
        <v>444</v>
      </c>
      <c r="B25" s="181">
        <v>0</v>
      </c>
      <c r="C25" s="181">
        <v>0</v>
      </c>
      <c r="D25" s="181">
        <f t="shared" si="0"/>
        <v>0</v>
      </c>
      <c r="E25" s="180" t="s">
        <v>26</v>
      </c>
      <c r="F25" s="180" t="s">
        <v>480</v>
      </c>
      <c r="G25" s="180" t="s">
        <v>481</v>
      </c>
      <c r="H25" s="180" t="s">
        <v>26</v>
      </c>
      <c r="I25" s="180" t="s">
        <v>26</v>
      </c>
      <c r="J25" s="180" t="s">
        <v>26</v>
      </c>
      <c r="K25" s="180" t="s">
        <v>26</v>
      </c>
    </row>
    <row r="26" spans="1:11">
      <c r="A26" s="180" t="s">
        <v>444</v>
      </c>
      <c r="B26" s="181">
        <v>0</v>
      </c>
      <c r="C26" s="181">
        <v>0</v>
      </c>
      <c r="D26" s="181">
        <f t="shared" si="0"/>
        <v>0</v>
      </c>
      <c r="E26" s="180" t="s">
        <v>26</v>
      </c>
      <c r="F26" s="180" t="s">
        <v>482</v>
      </c>
      <c r="G26" s="180" t="s">
        <v>483</v>
      </c>
      <c r="H26" s="180" t="s">
        <v>26</v>
      </c>
      <c r="I26" s="180" t="s">
        <v>26</v>
      </c>
      <c r="J26" s="180" t="s">
        <v>26</v>
      </c>
      <c r="K26" s="180" t="s">
        <v>26</v>
      </c>
    </row>
    <row r="27" spans="1:11" ht="22.5">
      <c r="A27" s="180" t="s">
        <v>444</v>
      </c>
      <c r="B27" s="181">
        <v>0</v>
      </c>
      <c r="C27" s="181">
        <v>0</v>
      </c>
      <c r="D27" s="181">
        <f t="shared" si="0"/>
        <v>0</v>
      </c>
      <c r="E27" s="180" t="s">
        <v>26</v>
      </c>
      <c r="F27" s="180" t="s">
        <v>484</v>
      </c>
      <c r="G27" s="180" t="s">
        <v>485</v>
      </c>
      <c r="H27" s="180" t="s">
        <v>26</v>
      </c>
      <c r="I27" s="180" t="s">
        <v>26</v>
      </c>
      <c r="J27" s="180" t="s">
        <v>26</v>
      </c>
      <c r="K27" s="180" t="s">
        <v>26</v>
      </c>
    </row>
    <row r="28" spans="1:11">
      <c r="A28" s="180" t="s">
        <v>444</v>
      </c>
      <c r="B28" s="181">
        <v>0</v>
      </c>
      <c r="C28" s="181">
        <v>0</v>
      </c>
      <c r="D28" s="181">
        <f t="shared" si="0"/>
        <v>0</v>
      </c>
      <c r="E28" s="180" t="s">
        <v>26</v>
      </c>
      <c r="F28" s="180" t="s">
        <v>486</v>
      </c>
      <c r="G28" s="180" t="s">
        <v>487</v>
      </c>
      <c r="H28" s="180" t="s">
        <v>26</v>
      </c>
      <c r="I28" s="180" t="s">
        <v>26</v>
      </c>
      <c r="J28" s="180" t="s">
        <v>26</v>
      </c>
      <c r="K28" s="180" t="s">
        <v>26</v>
      </c>
    </row>
    <row r="29" spans="1:11">
      <c r="A29" s="180" t="s">
        <v>444</v>
      </c>
      <c r="B29" s="181">
        <v>0</v>
      </c>
      <c r="C29" s="181">
        <v>0</v>
      </c>
      <c r="D29" s="181">
        <f t="shared" si="0"/>
        <v>0</v>
      </c>
      <c r="E29" s="180" t="s">
        <v>26</v>
      </c>
      <c r="F29" s="180" t="s">
        <v>407</v>
      </c>
      <c r="G29" s="180" t="s">
        <v>488</v>
      </c>
      <c r="H29" s="180" t="s">
        <v>26</v>
      </c>
      <c r="I29" s="180" t="s">
        <v>26</v>
      </c>
      <c r="J29" s="180" t="s">
        <v>26</v>
      </c>
      <c r="K29" s="180" t="s">
        <v>26</v>
      </c>
    </row>
    <row r="30" spans="1:11" ht="22.5">
      <c r="A30" s="180" t="s">
        <v>489</v>
      </c>
      <c r="B30" s="181">
        <v>6</v>
      </c>
      <c r="C30" s="181">
        <v>6</v>
      </c>
      <c r="D30" s="181">
        <f t="shared" si="0"/>
        <v>0</v>
      </c>
      <c r="E30" s="180" t="s">
        <v>490</v>
      </c>
      <c r="F30" s="180" t="s">
        <v>491</v>
      </c>
      <c r="G30" s="180" t="s">
        <v>446</v>
      </c>
      <c r="H30" s="180" t="s">
        <v>492</v>
      </c>
      <c r="I30" s="180" t="s">
        <v>493</v>
      </c>
      <c r="J30" s="180" t="s">
        <v>411</v>
      </c>
      <c r="K30" s="180" t="s">
        <v>443</v>
      </c>
    </row>
    <row r="31" spans="1:11">
      <c r="A31" s="180" t="s">
        <v>444</v>
      </c>
      <c r="B31" s="181">
        <v>0</v>
      </c>
      <c r="C31" s="181">
        <v>0</v>
      </c>
      <c r="D31" s="181">
        <f t="shared" si="0"/>
        <v>0</v>
      </c>
      <c r="E31" s="180" t="s">
        <v>26</v>
      </c>
      <c r="F31" s="180" t="s">
        <v>494</v>
      </c>
      <c r="G31" s="180" t="s">
        <v>495</v>
      </c>
      <c r="H31" s="180" t="s">
        <v>496</v>
      </c>
      <c r="I31" s="180" t="s">
        <v>493</v>
      </c>
      <c r="J31" s="180" t="s">
        <v>26</v>
      </c>
      <c r="K31" s="180" t="s">
        <v>26</v>
      </c>
    </row>
    <row r="32" spans="1:11">
      <c r="A32" s="180" t="s">
        <v>444</v>
      </c>
      <c r="B32" s="181">
        <v>0</v>
      </c>
      <c r="C32" s="181">
        <v>0</v>
      </c>
      <c r="D32" s="181">
        <f t="shared" si="0"/>
        <v>0</v>
      </c>
      <c r="E32" s="180" t="s">
        <v>26</v>
      </c>
      <c r="F32" s="180" t="s">
        <v>497</v>
      </c>
      <c r="G32" s="180" t="s">
        <v>498</v>
      </c>
      <c r="H32" s="180" t="s">
        <v>447</v>
      </c>
      <c r="I32" s="180" t="s">
        <v>493</v>
      </c>
      <c r="J32" s="180" t="s">
        <v>26</v>
      </c>
      <c r="K32" s="180" t="s">
        <v>26</v>
      </c>
    </row>
    <row r="33" spans="1:11" ht="33.75">
      <c r="A33" s="180" t="s">
        <v>444</v>
      </c>
      <c r="B33" s="181">
        <v>0</v>
      </c>
      <c r="C33" s="181">
        <v>0</v>
      </c>
      <c r="D33" s="181">
        <f t="shared" si="0"/>
        <v>0</v>
      </c>
      <c r="E33" s="180" t="s">
        <v>26</v>
      </c>
      <c r="F33" s="180" t="s">
        <v>499</v>
      </c>
      <c r="G33" s="180" t="s">
        <v>500</v>
      </c>
      <c r="H33" s="180" t="s">
        <v>26</v>
      </c>
      <c r="I33" s="180" t="s">
        <v>26</v>
      </c>
      <c r="J33" s="180" t="s">
        <v>26</v>
      </c>
      <c r="K33" s="180" t="s">
        <v>26</v>
      </c>
    </row>
    <row r="34" spans="1:11">
      <c r="A34" s="180" t="s">
        <v>444</v>
      </c>
      <c r="B34" s="181">
        <v>0</v>
      </c>
      <c r="C34" s="181">
        <v>0</v>
      </c>
      <c r="D34" s="181">
        <f t="shared" si="0"/>
        <v>0</v>
      </c>
      <c r="E34" s="180" t="s">
        <v>26</v>
      </c>
      <c r="F34" s="180" t="s">
        <v>445</v>
      </c>
      <c r="G34" s="180" t="s">
        <v>452</v>
      </c>
      <c r="H34" s="180" t="s">
        <v>26</v>
      </c>
      <c r="I34" s="180" t="s">
        <v>26</v>
      </c>
      <c r="J34" s="180" t="s">
        <v>26</v>
      </c>
      <c r="K34" s="180" t="s">
        <v>26</v>
      </c>
    </row>
    <row r="35" spans="1:11" ht="22.5">
      <c r="A35" s="180" t="s">
        <v>444</v>
      </c>
      <c r="B35" s="181">
        <v>0</v>
      </c>
      <c r="C35" s="181">
        <v>0</v>
      </c>
      <c r="D35" s="181">
        <f t="shared" si="0"/>
        <v>0</v>
      </c>
      <c r="E35" s="180" t="s">
        <v>26</v>
      </c>
      <c r="F35" s="180" t="s">
        <v>407</v>
      </c>
      <c r="G35" s="180" t="s">
        <v>456</v>
      </c>
      <c r="H35" s="180" t="s">
        <v>26</v>
      </c>
      <c r="I35" s="180" t="s">
        <v>26</v>
      </c>
      <c r="J35" s="180" t="s">
        <v>26</v>
      </c>
      <c r="K35" s="180" t="s">
        <v>26</v>
      </c>
    </row>
  </sheetData>
  <mergeCells count="11">
    <mergeCell ref="F5:G5"/>
    <mergeCell ref="H5:I5"/>
    <mergeCell ref="J5:K5"/>
    <mergeCell ref="A2:K2"/>
    <mergeCell ref="A4:A6"/>
    <mergeCell ref="B4:D4"/>
    <mergeCell ref="E4:E6"/>
    <mergeCell ref="F4:K4"/>
    <mergeCell ref="B5:B6"/>
    <mergeCell ref="C5:C6"/>
    <mergeCell ref="D5:D6"/>
  </mergeCells>
  <phoneticPr fontId="5" type="noConversion"/>
  <pageMargins left="0.69999998807907104" right="0.69999998807907104" top="0.75" bottom="0.75" header="0.30000001192092896" footer="0.30000001192092896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18</vt:i4>
      </vt:variant>
    </vt:vector>
  </HeadingPairs>
  <TitlesOfParts>
    <vt:vector size="32" baseType="lpstr">
      <vt:lpstr>1_部门收支总表</vt:lpstr>
      <vt:lpstr>1_1部门收入总表</vt:lpstr>
      <vt:lpstr>1_2部门支出总表</vt:lpstr>
      <vt:lpstr>2_财政拨款收支总表</vt:lpstr>
      <vt:lpstr>2_1财政拨款支出预算表</vt:lpstr>
      <vt:lpstr>3_一般公共预算支出预算表</vt:lpstr>
      <vt:lpstr>3_1一般公共预算基本支出预算表</vt:lpstr>
      <vt:lpstr>3_2一般公共预算项目支出预算表</vt:lpstr>
      <vt:lpstr>3_3一般公共预算“三公”经费支出预算表</vt:lpstr>
      <vt:lpstr>4_政府性基金支出预算表</vt:lpstr>
      <vt:lpstr>4_1政府性基金预算“三公”经费支出预算表</vt:lpstr>
      <vt:lpstr>5_国有资本经营预算支出预算表</vt:lpstr>
      <vt:lpstr>6_部门整体支出绩效目标</vt:lpstr>
      <vt:lpstr>6_1部门预算项目绩效目标</vt:lpstr>
      <vt:lpstr>'1_2部门支出总表'!Print_Area</vt:lpstr>
      <vt:lpstr>'2_1财政拨款支出预算表'!Print_Area</vt:lpstr>
      <vt:lpstr>'2_财政拨款收支总表'!Print_Area</vt:lpstr>
      <vt:lpstr>'3_1一般公共预算基本支出预算表'!Print_Area</vt:lpstr>
      <vt:lpstr>'6_1部门预算项目绩效目标'!Print_Area</vt:lpstr>
      <vt:lpstr>'6_部门整体支出绩效目标'!Print_Area</vt:lpstr>
      <vt:lpstr>'1_1部门收入总表'!Print_Titles</vt:lpstr>
      <vt:lpstr>'1_2部门支出总表'!Print_Titles</vt:lpstr>
      <vt:lpstr>'2_1财政拨款支出预算表'!Print_Titles</vt:lpstr>
      <vt:lpstr>'3_1一般公共预算基本支出预算表'!Print_Titles</vt:lpstr>
      <vt:lpstr>'3_2一般公共预算项目支出预算表'!Print_Titles</vt:lpstr>
      <vt:lpstr>'3_3一般公共预算“三公”经费支出预算表'!Print_Titles</vt:lpstr>
      <vt:lpstr>'3_一般公共预算支出预算表'!Print_Titles</vt:lpstr>
      <vt:lpstr>'4_1政府性基金预算“三公”经费支出预算表'!Print_Titles</vt:lpstr>
      <vt:lpstr>'4_政府性基金支出预算表'!Print_Titles</vt:lpstr>
      <vt:lpstr>'5_国有资本经营预算支出预算表'!Print_Titles</vt:lpstr>
      <vt:lpstr>'6_1部门预算项目绩效目标'!Print_Titles</vt:lpstr>
      <vt:lpstr>'6_部门整体支出绩效目标'!Print_Titles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2019-09-23T06:12:44Z</cp:lastPrinted>
  <dcterms:created xsi:type="dcterms:W3CDTF">1996-12-17T01:32:42Z</dcterms:created>
  <dcterms:modified xsi:type="dcterms:W3CDTF">2020-07-29T08:50:08Z</dcterms:modified>
</cp:coreProperties>
</file>