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60" windowWidth="15270" windowHeight="9345" tabRatio="819" activeTab="5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5621"/>
</workbook>
</file>

<file path=xl/calcChain.xml><?xml version="1.0" encoding="utf-8"?>
<calcChain xmlns="http://schemas.openxmlformats.org/spreadsheetml/2006/main">
  <c r="P9" i="5" l="1"/>
  <c r="P10" i="5"/>
  <c r="P8" i="5"/>
  <c r="D36" i="6" l="1"/>
  <c r="D37" i="6"/>
  <c r="D38" i="6"/>
  <c r="D39" i="6"/>
  <c r="AR9" i="5" l="1"/>
  <c r="AR10" i="5"/>
  <c r="AR8" i="5"/>
  <c r="AR7" i="5" s="1"/>
  <c r="F9" i="5"/>
  <c r="F10" i="5"/>
  <c r="F8" i="5"/>
  <c r="F7" i="5" s="1"/>
  <c r="E7" i="5"/>
  <c r="E18" i="5"/>
  <c r="F9" i="3" l="1"/>
  <c r="F10" i="3"/>
  <c r="F11" i="3"/>
  <c r="F12" i="3"/>
  <c r="I8" i="3"/>
  <c r="H8" i="3"/>
  <c r="H7" i="3" s="1"/>
  <c r="G8" i="3"/>
  <c r="F10" i="2"/>
  <c r="F7" i="11"/>
  <c r="E7" i="10"/>
  <c r="C7" i="10"/>
  <c r="F7" i="9"/>
  <c r="E8" i="8"/>
  <c r="E7" i="8" s="1"/>
  <c r="C8" i="8"/>
  <c r="H7" i="8"/>
  <c r="G7" i="8"/>
  <c r="F7" i="8"/>
  <c r="D7" i="8"/>
  <c r="C7" i="8"/>
  <c r="D51" i="6"/>
  <c r="D50" i="6"/>
  <c r="D49" i="6"/>
  <c r="D48" i="6"/>
  <c r="D47" i="6"/>
  <c r="D46" i="6"/>
  <c r="D45" i="6"/>
  <c r="D44" i="6"/>
  <c r="D43" i="6"/>
  <c r="D42" i="6"/>
  <c r="D41" i="6"/>
  <c r="D40" i="6" s="1"/>
  <c r="F40" i="6"/>
  <c r="E40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F16" i="6"/>
  <c r="E16" i="6"/>
  <c r="D15" i="6"/>
  <c r="D14" i="6"/>
  <c r="D13" i="6"/>
  <c r="D12" i="6"/>
  <c r="D11" i="6"/>
  <c r="D10" i="6"/>
  <c r="D9" i="6"/>
  <c r="F8" i="6"/>
  <c r="E8" i="6"/>
  <c r="F7" i="6"/>
  <c r="E7" i="6"/>
  <c r="H34" i="4"/>
  <c r="G34" i="4"/>
  <c r="F34" i="4"/>
  <c r="E34" i="4"/>
  <c r="B34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B10" i="4"/>
  <c r="D9" i="4"/>
  <c r="D8" i="4"/>
  <c r="D7" i="4"/>
  <c r="H6" i="4"/>
  <c r="G6" i="4"/>
  <c r="F6" i="4"/>
  <c r="E6" i="4"/>
  <c r="B6" i="4"/>
  <c r="F24" i="3"/>
  <c r="F23" i="3"/>
  <c r="F22" i="3"/>
  <c r="F21" i="3"/>
  <c r="F20" i="3"/>
  <c r="F19" i="3"/>
  <c r="F18" i="3"/>
  <c r="F17" i="3"/>
  <c r="F16" i="3"/>
  <c r="J8" i="3"/>
  <c r="J7" i="3" s="1"/>
  <c r="I7" i="3"/>
  <c r="G7" i="3"/>
  <c r="N34" i="2"/>
  <c r="F34" i="2"/>
  <c r="N33" i="2"/>
  <c r="F33" i="2" s="1"/>
  <c r="N32" i="2"/>
  <c r="F32" i="2"/>
  <c r="N31" i="2"/>
  <c r="F31" i="2" s="1"/>
  <c r="N30" i="2"/>
  <c r="F30" i="2" s="1"/>
  <c r="N29" i="2"/>
  <c r="F29" i="2" s="1"/>
  <c r="N28" i="2"/>
  <c r="F28" i="2" s="1"/>
  <c r="N27" i="2"/>
  <c r="F27" i="2" s="1"/>
  <c r="N26" i="2"/>
  <c r="F26" i="2"/>
  <c r="N25" i="2"/>
  <c r="F25" i="2" s="1"/>
  <c r="N24" i="2"/>
  <c r="F24" i="2"/>
  <c r="N23" i="2"/>
  <c r="F23" i="2" s="1"/>
  <c r="N22" i="2"/>
  <c r="F22" i="2" s="1"/>
  <c r="N21" i="2"/>
  <c r="F21" i="2" s="1"/>
  <c r="N20" i="2"/>
  <c r="F20" i="2" s="1"/>
  <c r="N19" i="2"/>
  <c r="F19" i="2" s="1"/>
  <c r="N18" i="2"/>
  <c r="F18" i="2"/>
  <c r="N17" i="2"/>
  <c r="F17" i="2" s="1"/>
  <c r="N16" i="2"/>
  <c r="F16" i="2"/>
  <c r="N15" i="2"/>
  <c r="F15" i="2" s="1"/>
  <c r="N14" i="2"/>
  <c r="F14" i="2" s="1"/>
  <c r="N13" i="2"/>
  <c r="F13" i="2" s="1"/>
  <c r="N12" i="2"/>
  <c r="F12" i="2" s="1"/>
  <c r="N11" i="2"/>
  <c r="F11" i="2" s="1"/>
  <c r="N10" i="2"/>
  <c r="N9" i="2"/>
  <c r="F9" i="2" s="1"/>
  <c r="T8" i="2"/>
  <c r="T7" i="2" s="1"/>
  <c r="S8" i="2"/>
  <c r="R8" i="2"/>
  <c r="R7" i="2" s="1"/>
  <c r="Q8" i="2"/>
  <c r="Q7" i="2" s="1"/>
  <c r="P8" i="2"/>
  <c r="P7" i="2" s="1"/>
  <c r="O8" i="2"/>
  <c r="M8" i="2"/>
  <c r="M7" i="2" s="1"/>
  <c r="L8" i="2"/>
  <c r="L7" i="2" s="1"/>
  <c r="K8" i="2"/>
  <c r="J8" i="2"/>
  <c r="J7" i="2" s="1"/>
  <c r="I8" i="2"/>
  <c r="I7" i="2" s="1"/>
  <c r="H8" i="2"/>
  <c r="H7" i="2" s="1"/>
  <c r="G8" i="2"/>
  <c r="S7" i="2"/>
  <c r="O7" i="2"/>
  <c r="K7" i="2"/>
  <c r="G7" i="2"/>
  <c r="D36" i="1"/>
  <c r="B36" i="1"/>
  <c r="D31" i="1"/>
  <c r="B31" i="1"/>
  <c r="D8" i="6" l="1"/>
  <c r="D7" i="6"/>
  <c r="D16" i="6"/>
  <c r="D34" i="4"/>
  <c r="D6" i="4"/>
  <c r="F8" i="3"/>
  <c r="F7" i="3" s="1"/>
  <c r="F8" i="2"/>
  <c r="F7" i="2" s="1"/>
  <c r="N8" i="2"/>
  <c r="N7" i="2" s="1"/>
</calcChain>
</file>

<file path=xl/sharedStrings.xml><?xml version="1.0" encoding="utf-8"?>
<sst xmlns="http://schemas.openxmlformats.org/spreadsheetml/2006/main" count="589" uniqueCount="357">
  <si>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</si>
  <si>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</si>
  <si>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</si>
  <si>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</si>
  <si>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</si>
  <si>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</si>
  <si>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</si>
  <si>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</si>
  <si>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</si>
  <si>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</si>
  <si>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</si>
  <si>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</si>
  <si>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</si>
  <si>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</si>
  <si>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</si>
  <si>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</si>
  <si>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</si>
  <si>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</si>
  <si>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</si>
  <si>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</si>
  <si>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</si>
  <si>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</si>
  <si>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</si>
  <si>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</si>
  <si>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</si>
  <si>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</si>
  <si>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</si>
  <si>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</si>
  <si>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</si>
  <si>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</si>
  <si>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</si>
  <si>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</si>
  <si>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</si>
  <si>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</si>
  <si>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</si>
  <si>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</si>
  <si>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</si>
  <si>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</si>
  <si>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</si>
  <si>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</si>
  <si>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</si>
  <si>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</si>
  <si>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</si>
  <si>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</si>
  <si>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</si>
  <si>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</si>
  <si>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</si>
  <si>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</si>
  <si>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</si>
  <si>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</si>
  <si>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</si>
  <si>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</si>
  <si>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</si>
  <si>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</si>
  <si>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</si>
  <si>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</si>
  <si>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</si>
  <si>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</si>
  <si>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</si>
  <si>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</si>
  <si>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</si>
  <si>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</si>
  <si>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</si>
  <si>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</si>
  <si>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</si>
  <si>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</si>
  <si>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</si>
  <si>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</si>
  <si>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</si>
  <si>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</si>
  <si>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</si>
  <si>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</si>
  <si>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</si>
  <si>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1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</si>
  <si>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2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</si>
  <si>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08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</si>
  <si>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5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</si>
  <si>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机关事业单位基本养老保险缴费支出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</si>
  <si>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10</t>
    </r>
  </si>
  <si>
    <r>
      <rPr>
        <sz val="9"/>
        <rFont val="宋体"/>
        <family val="3"/>
        <charset val="134"/>
      </rPr>
      <t>1</t>
    </r>
    <r>
      <rPr>
        <sz val="9"/>
        <rFont val="宋体"/>
        <family val="3"/>
        <charset val="134"/>
      </rPr>
      <t>1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</si>
  <si>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21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</si>
  <si>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</si>
  <si>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</si>
  <si>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</si>
  <si>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</si>
  <si>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</si>
  <si>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</si>
  <si>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</si>
  <si>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</si>
  <si>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</si>
  <si>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</si>
  <si>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</si>
  <si>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</si>
  <si>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</si>
  <si>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</si>
  <si>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</si>
  <si>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</si>
  <si>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</si>
  <si>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</si>
  <si>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</si>
  <si>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</si>
  <si>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</si>
  <si>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</si>
  <si>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</si>
  <si>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</si>
  <si>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</si>
  <si>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</si>
  <si>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</si>
  <si>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</si>
  <si>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</si>
  <si>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</si>
  <si>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</si>
  <si>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</si>
  <si>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</si>
  <si>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</si>
  <si>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</si>
  <si>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</si>
  <si>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</si>
  <si>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</si>
  <si>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</si>
  <si>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</si>
  <si>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</si>
  <si>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</si>
  <si>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</si>
  <si>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</si>
  <si>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</si>
  <si>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</si>
  <si>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</si>
  <si>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</si>
  <si>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</si>
  <si>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</si>
  <si>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</si>
  <si>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</si>
  <si>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</si>
  <si>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</si>
  <si>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</si>
  <si>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</si>
  <si>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</si>
  <si>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</si>
  <si>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</si>
  <si>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</si>
  <si>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</si>
  <si>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</si>
  <si>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</si>
  <si>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</si>
  <si>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</si>
  <si>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</si>
  <si>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</si>
  <si>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</si>
  <si>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</si>
  <si>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</si>
  <si>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</si>
  <si>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</si>
  <si>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</si>
  <si>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</si>
  <si>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</si>
  <si>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</si>
  <si>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</si>
  <si>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</si>
  <si>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</si>
  <si>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</si>
  <si>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</si>
  <si>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</si>
  <si>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</si>
  <si>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</si>
  <si>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</si>
  <si>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</si>
  <si>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</si>
  <si>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</si>
  <si>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</si>
  <si>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</si>
  <si>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</si>
  <si>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</si>
  <si>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</si>
  <si>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</si>
  <si>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</si>
  <si>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</si>
  <si>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</si>
  <si>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</si>
  <si>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</si>
  <si>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</si>
  <si>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</si>
  <si>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</si>
  <si>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</si>
  <si>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</si>
  <si>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</si>
  <si>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</si>
  <si>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</si>
  <si>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</si>
  <si>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</si>
  <si>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</si>
  <si>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</si>
  <si>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</si>
  <si>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</si>
  <si>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</si>
  <si>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</si>
  <si>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</si>
  <si>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</si>
  <si>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</si>
  <si>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</si>
  <si>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</si>
  <si>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</si>
  <si>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</si>
  <si>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</si>
  <si>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</si>
  <si>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</si>
  <si>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</si>
  <si>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</si>
  <si>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</si>
  <si>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</si>
  <si>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</si>
  <si>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</si>
  <si>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</si>
  <si>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</si>
  <si>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</si>
  <si>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</si>
  <si>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行政事业单位离退休</t>
    </r>
  </si>
  <si>
    <r>
      <rPr>
        <sz val="9"/>
        <rFont val="宋体"/>
        <family val="3"/>
        <charset val="134"/>
      </rPr>
      <t xml:space="preserve">    </t>
    </r>
    <r>
      <rPr>
        <sz val="9"/>
        <rFont val="宋体"/>
        <family val="3"/>
        <charset val="134"/>
      </rPr>
      <t>机关事业单位基本养老保险缴费支出</t>
    </r>
  </si>
  <si>
    <t xml:space="preserve">  行政事业单位医疗</t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</si>
  <si>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  </t>
    </r>
    <r>
      <rPr>
        <sz val="9"/>
        <rFont val="宋体"/>
        <family val="3"/>
        <charset val="134"/>
      </rPr>
      <t>行政单位医疗</t>
    </r>
  </si>
  <si>
    <t xml:space="preserve">  住房改革支出</t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</si>
  <si>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  </t>
    </r>
    <r>
      <rPr>
        <sz val="9"/>
        <rFont val="宋体"/>
        <family val="3"/>
        <charset val="134"/>
      </rPr>
      <t>住房公积金</t>
    </r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</si>
  <si>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</si>
  <si>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</si>
  <si>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</si>
  <si>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</si>
  <si>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</si>
  <si>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</si>
  <si>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</si>
  <si>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>01</t>
  </si>
  <si>
    <t xml:space="preserve">  基本工资</t>
  </si>
  <si>
    <t>02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</si>
  <si>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</si>
  <si>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</si>
  <si>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</si>
  <si>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</si>
  <si>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</si>
  <si>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</si>
  <si>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</si>
  <si>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</si>
  <si>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</si>
  <si>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</si>
  <si>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</si>
  <si>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</si>
  <si>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</si>
  <si>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</si>
  <si>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</si>
  <si>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</si>
  <si>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>05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</si>
  <si>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</si>
  <si>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</si>
  <si>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</si>
  <si>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</si>
  <si>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</si>
  <si>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</si>
  <si>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</si>
  <si>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</si>
  <si>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</si>
  <si>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</si>
  <si>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</si>
  <si>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</si>
  <si>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</si>
  <si>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</si>
  <si>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</si>
  <si>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</si>
  <si>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</si>
  <si>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</si>
  <si>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</si>
  <si>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</si>
  <si>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</si>
  <si>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</si>
  <si>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</si>
  <si>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</si>
  <si>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</si>
  <si>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</si>
  <si>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</si>
  <si>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</si>
  <si>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</si>
  <si>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</si>
  <si>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</si>
  <si>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</si>
  <si>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</si>
  <si>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</si>
  <si>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</si>
  <si>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</si>
  <si>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</si>
  <si>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</si>
  <si>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</si>
  <si>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</si>
  <si>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</si>
  <si>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</si>
  <si>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</si>
  <si>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</si>
  <si>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</si>
  <si>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</si>
  <si>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</si>
  <si>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</si>
  <si>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</si>
  <si>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</si>
  <si>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</si>
  <si>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</si>
  <si>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</si>
  <si>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</si>
  <si>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</si>
  <si>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</si>
  <si>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</si>
  <si>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</si>
  <si>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</si>
  <si>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</si>
  <si>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</si>
  <si>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</si>
  <si>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</si>
  <si>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</si>
  <si>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</si>
  <si>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</si>
  <si>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绩效工资</t>
    <phoneticPr fontId="6" type="noConversion"/>
  </si>
  <si>
    <t>苍溪县住房保障管理办公室（单位全称）</t>
    <phoneticPr fontId="6" type="noConversion"/>
  </si>
  <si>
    <t>苍溪县住房保障管理办公室（单位全称）</t>
    <phoneticPr fontId="6" type="noConversion"/>
  </si>
  <si>
    <r>
      <t>3</t>
    </r>
    <r>
      <rPr>
        <sz val="9"/>
        <rFont val="宋体"/>
        <family val="3"/>
        <charset val="134"/>
      </rPr>
      <t>93301</t>
    </r>
    <phoneticPr fontId="6" type="noConversion"/>
  </si>
  <si>
    <t>393301</t>
    <phoneticPr fontId="6" type="noConversion"/>
  </si>
  <si>
    <t>县住房保障办</t>
    <phoneticPr fontId="6" type="noConversion"/>
  </si>
  <si>
    <t>99</t>
    <phoneticPr fontId="6" type="noConversion"/>
  </si>
  <si>
    <t xml:space="preserve">  事业单位医疗</t>
  </si>
  <si>
    <t>221</t>
    <phoneticPr fontId="6" type="noConversion"/>
  </si>
  <si>
    <t>02</t>
    <phoneticPr fontId="6" type="noConversion"/>
  </si>
  <si>
    <t>210</t>
    <phoneticPr fontId="6" type="noConversion"/>
  </si>
  <si>
    <t>11</t>
    <phoneticPr fontId="6" type="noConversion"/>
  </si>
  <si>
    <t>393301</t>
    <phoneticPr fontId="6" type="noConversion"/>
  </si>
  <si>
    <t>212</t>
  </si>
  <si>
    <t>212</t>
    <phoneticPr fontId="6" type="noConversion"/>
  </si>
  <si>
    <t>保障性住房管理</t>
    <phoneticPr fontId="6" type="noConversion"/>
  </si>
  <si>
    <t xml:space="preserve">  购房补贴（全县退休职工）</t>
    <phoneticPr fontId="6" type="noConversion"/>
  </si>
  <si>
    <t>苍溪县住房保障管理办公室（单位全称）</t>
    <phoneticPr fontId="6" type="noConversion"/>
  </si>
  <si>
    <t>县住房保障办</t>
    <phoneticPr fontId="6" type="noConversion"/>
  </si>
  <si>
    <t xml:space="preserve">  212</t>
  </si>
  <si>
    <t xml:space="preserve">  01</t>
  </si>
  <si>
    <t xml:space="preserve">  99</t>
  </si>
  <si>
    <t xml:space="preserve">          公租房、棚户区改造建设管理经费</t>
  </si>
  <si>
    <t xml:space="preserve">          保障性住房档案管理工作经费</t>
  </si>
  <si>
    <t xml:space="preserve">          保障性住房项目争取、宣传、复查、检查等工作经费</t>
  </si>
  <si>
    <r>
      <t>393301</t>
    </r>
    <r>
      <rPr>
        <sz val="9"/>
        <rFont val="宋体"/>
        <family val="3"/>
        <charset val="134"/>
      </rPr>
      <t/>
    </r>
  </si>
  <si>
    <t xml:space="preserve">  一般行政管理事务</t>
    <phoneticPr fontId="6" type="noConversion"/>
  </si>
  <si>
    <t>01</t>
    <phoneticPr fontId="6" type="noConversion"/>
  </si>
  <si>
    <t>苍溪县住房保障管理办公室（单位全称）</t>
    <phoneticPr fontId="6" type="noConversion"/>
  </si>
  <si>
    <t xml:space="preserve">    城乡社区管理事务</t>
  </si>
  <si>
    <t>208</t>
  </si>
  <si>
    <t>210</t>
  </si>
  <si>
    <t>221</t>
  </si>
  <si>
    <t>县住房保障办</t>
    <phoneticPr fontId="6" type="noConversion"/>
  </si>
  <si>
    <t>保障性住房管理</t>
  </si>
  <si>
    <t>保障性住房管理</t>
    <phoneticPr fontId="6" type="noConversion"/>
  </si>
  <si>
    <t>221</t>
    <phoneticPr fontId="6" type="noConversion"/>
  </si>
  <si>
    <t>02</t>
    <phoneticPr fontId="6" type="noConversion"/>
  </si>
  <si>
    <t>03</t>
    <phoneticPr fontId="6" type="noConversion"/>
  </si>
  <si>
    <t xml:space="preserve">  购房补贴（全县退休职工）</t>
    <phoneticPr fontId="6" type="noConversion"/>
  </si>
  <si>
    <t>购房补贴(全县退休职工）</t>
    <phoneticPr fontId="6" type="noConversion"/>
  </si>
  <si>
    <t xml:space="preserve">  购房补贴(全县退休职工）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</si>
</sst>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\&quot;#,##0.00_);\(&quot;\&quot;#,##0.00\)"/>
  </numFmts>
  <fonts count="27">
    <font>
      <sz val="12"/>
      <name val="宋体"/>
      <charset val="134"/>
    </font>
    <font>
      <sz val="10"/>
      <name val="宋体"/>
      <family val="3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Times New Roman"/>
      <family val="1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b/>
      <sz val="9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8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20"/>
      <name val="方正小标宋简体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</cellStyleXfs>
  <cellXfs count="185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>
      <alignment horizontal="centerContinuous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 applyProtection="1">
      <alignment vertical="center" shrinkToFit="1"/>
    </xf>
    <xf numFmtId="4" fontId="8" fillId="0" borderId="9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16" fillId="0" borderId="5" xfId="0" applyNumberFormat="1" applyFont="1" applyFill="1" applyBorder="1" applyAlignment="1">
      <alignment vertical="center" shrinkToFit="1"/>
    </xf>
    <xf numFmtId="4" fontId="8" fillId="0" borderId="5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6" xfId="0" applyNumberFormat="1" applyFont="1" applyFill="1" applyBorder="1" applyAlignment="1" applyProtection="1">
      <alignment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right" vertical="center"/>
    </xf>
    <xf numFmtId="49" fontId="8" fillId="0" borderId="5" xfId="0" applyNumberFormat="1" applyFont="1" applyFill="1" applyBorder="1" applyAlignment="1" applyProtection="1">
      <alignment vertical="center" wrapText="1"/>
    </xf>
    <xf numFmtId="4" fontId="8" fillId="0" borderId="2" xfId="0" applyNumberFormat="1" applyFont="1" applyFill="1" applyBorder="1" applyAlignment="1" applyProtection="1">
      <alignment vertical="center" shrinkToFit="1"/>
    </xf>
    <xf numFmtId="49" fontId="6" fillId="0" borderId="6" xfId="0" applyNumberFormat="1" applyFont="1" applyFill="1" applyBorder="1" applyAlignment="1" applyProtection="1">
      <alignment vertical="center" shrinkToFit="1"/>
    </xf>
    <xf numFmtId="4" fontId="6" fillId="0" borderId="2" xfId="0" applyNumberFormat="1" applyFont="1" applyFill="1" applyBorder="1" applyAlignment="1" applyProtection="1">
      <alignment vertical="center" shrinkToFit="1"/>
    </xf>
    <xf numFmtId="49" fontId="8" fillId="0" borderId="10" xfId="0" applyNumberFormat="1" applyFont="1" applyFill="1" applyBorder="1" applyAlignment="1" applyProtection="1">
      <alignment horizontal="right" vertical="center" wrapText="1"/>
    </xf>
    <xf numFmtId="49" fontId="8" fillId="0" borderId="6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 applyProtection="1">
      <alignment horizontal="centerContinuous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 applyProtection="1">
      <alignment vertical="center" shrinkToFit="1"/>
    </xf>
    <xf numFmtId="4" fontId="0" fillId="0" borderId="5" xfId="0" applyNumberFormat="1" applyFill="1" applyBorder="1" applyAlignment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6" xfId="0" applyNumberFormat="1" applyFont="1" applyFill="1" applyBorder="1" applyAlignment="1">
      <alignment horizontal="centerContinuous" vertical="center"/>
    </xf>
    <xf numFmtId="1" fontId="8" fillId="0" borderId="5" xfId="0" applyNumberFormat="1" applyFont="1" applyFill="1" applyBorder="1" applyAlignment="1">
      <alignment vertical="center"/>
    </xf>
    <xf numFmtId="1" fontId="8" fillId="0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vertical="center" shrinkToFit="1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right" vertical="center" shrinkToFit="1"/>
    </xf>
    <xf numFmtId="4" fontId="4" fillId="0" borderId="5" xfId="0" applyNumberFormat="1" applyFont="1" applyFill="1" applyBorder="1" applyAlignment="1">
      <alignment horizontal="center"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0" fontId="1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right" vertical="center" wrapText="1"/>
    </xf>
    <xf numFmtId="4" fontId="8" fillId="0" borderId="6" xfId="0" applyNumberFormat="1" applyFont="1" applyFill="1" applyBorder="1" applyAlignment="1" applyProtection="1">
      <alignment vertical="center" shrinkToFit="1"/>
    </xf>
    <xf numFmtId="49" fontId="8" fillId="0" borderId="6" xfId="0" applyNumberFormat="1" applyFont="1" applyFill="1" applyBorder="1" applyAlignment="1" applyProtection="1">
      <alignment horizontal="left" vertical="center" shrinkToFit="1"/>
    </xf>
    <xf numFmtId="4" fontId="6" fillId="0" borderId="6" xfId="0" applyNumberFormat="1" applyFont="1" applyFill="1" applyBorder="1" applyAlignment="1" applyProtection="1">
      <alignment vertical="center" shrinkToFit="1"/>
    </xf>
    <xf numFmtId="1" fontId="0" fillId="0" borderId="5" xfId="0" applyNumberFormat="1" applyFill="1" applyBorder="1" applyAlignment="1">
      <alignment horizontal="centerContinuous" vertical="center"/>
    </xf>
    <xf numFmtId="4" fontId="6" fillId="0" borderId="9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21" fillId="2" borderId="5" xfId="0" applyNumberFormat="1" applyFont="1" applyFill="1" applyBorder="1" applyAlignment="1">
      <alignment horizontal="center" vertical="center"/>
    </xf>
    <xf numFmtId="4" fontId="21" fillId="2" borderId="5" xfId="0" applyNumberFormat="1" applyFont="1" applyFill="1" applyBorder="1" applyAlignment="1">
      <alignment vertical="center" shrinkToFit="1"/>
    </xf>
    <xf numFmtId="4" fontId="21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21" fillId="2" borderId="5" xfId="0" applyNumberFormat="1" applyFont="1" applyFill="1" applyBorder="1" applyAlignment="1">
      <alignment horizontal="right" vertical="center" shrinkToFit="1"/>
    </xf>
    <xf numFmtId="49" fontId="6" fillId="0" borderId="6" xfId="0" applyNumberFormat="1" applyFont="1" applyFill="1" applyBorder="1" applyAlignment="1" applyProtection="1">
      <alignment horizontal="left" vertical="center" shrinkToFit="1"/>
    </xf>
    <xf numFmtId="49" fontId="6" fillId="0" borderId="5" xfId="2" applyNumberFormat="1" applyFont="1" applyFill="1" applyBorder="1" applyAlignment="1" applyProtection="1">
      <alignment vertical="center" wrapText="1"/>
    </xf>
    <xf numFmtId="49" fontId="6" fillId="0" borderId="10" xfId="0" applyNumberFormat="1" applyFont="1" applyFill="1" applyBorder="1" applyAlignment="1" applyProtection="1">
      <alignment vertical="center" wrapText="1"/>
    </xf>
    <xf numFmtId="49" fontId="6" fillId="0" borderId="6" xfId="2" applyNumberFormat="1" applyFont="1" applyFill="1" applyBorder="1" applyAlignment="1" applyProtection="1">
      <alignment vertical="center" wrapText="1"/>
    </xf>
    <xf numFmtId="49" fontId="13" fillId="0" borderId="5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vertical="center" shrinkToFit="1"/>
    </xf>
    <xf numFmtId="1" fontId="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Border="1" applyAlignment="1">
      <alignment vertical="center"/>
    </xf>
    <xf numFmtId="0" fontId="19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1" fontId="6" fillId="0" borderId="6" xfId="0" applyNumberFormat="1" applyFont="1" applyFill="1" applyBorder="1" applyAlignment="1">
      <alignment horizontal="left" vertical="center"/>
    </xf>
    <xf numFmtId="1" fontId="6" fillId="0" borderId="6" xfId="0" applyNumberFormat="1" applyFont="1" applyFill="1" applyBorder="1" applyAlignment="1">
      <alignment vertical="center"/>
    </xf>
    <xf numFmtId="1" fontId="6" fillId="0" borderId="5" xfId="0" applyNumberFormat="1" applyFont="1" applyFill="1" applyBorder="1" applyAlignment="1">
      <alignment vertical="center"/>
    </xf>
    <xf numFmtId="4" fontId="8" fillId="3" borderId="5" xfId="0" applyNumberFormat="1" applyFont="1" applyFill="1" applyBorder="1" applyAlignment="1">
      <alignment vertical="center" shrinkToFit="1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4" fillId="2" borderId="0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0" fontId="21" fillId="2" borderId="0" xfId="0" applyNumberFormat="1" applyFont="1" applyFill="1" applyAlignment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22" fillId="0" borderId="7" xfId="0" applyNumberFormat="1" applyFont="1" applyFill="1" applyBorder="1" applyAlignment="1" applyProtection="1">
      <alignment horizontal="center" vertical="center" wrapText="1"/>
    </xf>
    <xf numFmtId="0" fontId="22" fillId="0" borderId="2" xfId="0" applyNumberFormat="1" applyFont="1" applyFill="1" applyBorder="1" applyAlignment="1" applyProtection="1">
      <alignment horizontal="center" vertical="center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  <xf numFmtId="1" fontId="6" fillId="0" borderId="8" xfId="0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showGridLines="0" showZeros="0" workbookViewId="0">
      <selection activeCell="B7" sqref="B7"/>
    </sheetView>
  </sheetViews>
  <sheetFormatPr defaultColWidth="6.5" defaultRowHeight="20.25" customHeight="1"/>
  <cols>
    <col min="1" max="1" width="33.5" style="121" customWidth="1"/>
    <col min="2" max="2" width="16.375" style="121" customWidth="1"/>
    <col min="3" max="3" width="29.75" style="121" customWidth="1"/>
    <col min="4" max="4" width="17" style="121" customWidth="1"/>
    <col min="5" max="16384" width="6.5" style="121"/>
  </cols>
  <sheetData>
    <row r="1" spans="1:4" s="118" customFormat="1" ht="20.25" customHeight="1">
      <c r="A1" s="140"/>
      <c r="B1" s="141"/>
      <c r="C1" s="141"/>
      <c r="D1" s="142" t="s">
        <v>0</v>
      </c>
    </row>
    <row r="2" spans="1:4" s="119" customFormat="1" ht="30" customHeight="1">
      <c r="A2" s="148" t="s">
        <v>1</v>
      </c>
      <c r="B2" s="148"/>
      <c r="C2" s="148"/>
      <c r="D2" s="148"/>
    </row>
    <row r="3" spans="1:4" s="118" customFormat="1" ht="20.25" customHeight="1">
      <c r="A3" s="149" t="s">
        <v>316</v>
      </c>
      <c r="B3" s="150"/>
      <c r="C3" s="150"/>
      <c r="D3" s="143" t="s">
        <v>2</v>
      </c>
    </row>
    <row r="4" spans="1:4" ht="20.25" customHeight="1">
      <c r="A4" s="122" t="s">
        <v>3</v>
      </c>
      <c r="B4" s="122"/>
      <c r="C4" s="122" t="s">
        <v>4</v>
      </c>
      <c r="D4" s="122"/>
    </row>
    <row r="5" spans="1:4" ht="20.25" customHeight="1">
      <c r="A5" s="123" t="s">
        <v>5</v>
      </c>
      <c r="B5" s="123" t="s">
        <v>6</v>
      </c>
      <c r="C5" s="123" t="s">
        <v>5</v>
      </c>
      <c r="D5" s="124" t="s">
        <v>6</v>
      </c>
    </row>
    <row r="6" spans="1:4" ht="20.25" customHeight="1">
      <c r="A6" s="125" t="s">
        <v>7</v>
      </c>
      <c r="B6" s="126">
        <v>417.5</v>
      </c>
      <c r="C6" s="125" t="s">
        <v>8</v>
      </c>
      <c r="D6" s="127"/>
    </row>
    <row r="7" spans="1:4" ht="20.25" customHeight="1">
      <c r="A7" s="125" t="s">
        <v>9</v>
      </c>
      <c r="B7" s="126"/>
      <c r="C7" s="125" t="s">
        <v>10</v>
      </c>
      <c r="D7" s="127"/>
    </row>
    <row r="8" spans="1:4" ht="20.25" customHeight="1">
      <c r="A8" s="125" t="s">
        <v>11</v>
      </c>
      <c r="B8" s="126"/>
      <c r="C8" s="125" t="s">
        <v>12</v>
      </c>
      <c r="D8" s="127"/>
    </row>
    <row r="9" spans="1:4" ht="20.25" customHeight="1">
      <c r="A9" s="125" t="s">
        <v>13</v>
      </c>
      <c r="B9" s="126"/>
      <c r="C9" s="125" t="s">
        <v>14</v>
      </c>
      <c r="D9" s="127"/>
    </row>
    <row r="10" spans="1:4" ht="20.25" customHeight="1">
      <c r="A10" s="125" t="s">
        <v>15</v>
      </c>
      <c r="B10" s="126"/>
      <c r="C10" s="125" t="s">
        <v>16</v>
      </c>
      <c r="D10" s="127"/>
    </row>
    <row r="11" spans="1:4" ht="20.25" customHeight="1">
      <c r="A11" s="125" t="s">
        <v>17</v>
      </c>
      <c r="B11" s="126"/>
      <c r="C11" s="125" t="s">
        <v>18</v>
      </c>
      <c r="D11" s="127"/>
    </row>
    <row r="12" spans="1:4" ht="20.25" customHeight="1">
      <c r="A12" s="125"/>
      <c r="B12" s="126"/>
      <c r="C12" s="125" t="s">
        <v>19</v>
      </c>
      <c r="D12" s="127"/>
    </row>
    <row r="13" spans="1:4" ht="20.25" customHeight="1">
      <c r="A13" s="125"/>
      <c r="B13" s="126"/>
      <c r="C13" s="125" t="s">
        <v>20</v>
      </c>
      <c r="D13" s="127">
        <v>13.36</v>
      </c>
    </row>
    <row r="14" spans="1:4" ht="20.25" customHeight="1">
      <c r="A14" s="125"/>
      <c r="B14" s="126"/>
      <c r="C14" s="125" t="s">
        <v>21</v>
      </c>
      <c r="D14" s="127">
        <v>5.01</v>
      </c>
    </row>
    <row r="15" spans="1:4" ht="20.25" customHeight="1">
      <c r="A15" s="125"/>
      <c r="B15" s="126"/>
      <c r="C15" s="125" t="s">
        <v>22</v>
      </c>
      <c r="D15" s="127"/>
    </row>
    <row r="16" spans="1:4" ht="20.25" customHeight="1">
      <c r="A16" s="125"/>
      <c r="B16" s="126"/>
      <c r="C16" s="125" t="s">
        <v>23</v>
      </c>
      <c r="D16" s="127">
        <v>93.79</v>
      </c>
    </row>
    <row r="17" spans="1:4" ht="20.25" customHeight="1">
      <c r="A17" s="125"/>
      <c r="B17" s="126"/>
      <c r="C17" s="125" t="s">
        <v>24</v>
      </c>
      <c r="D17" s="127"/>
    </row>
    <row r="18" spans="1:4" ht="20.25" customHeight="1">
      <c r="A18" s="125"/>
      <c r="B18" s="126"/>
      <c r="C18" s="125" t="s">
        <v>25</v>
      </c>
      <c r="D18" s="127"/>
    </row>
    <row r="19" spans="1:4" ht="20.25" customHeight="1">
      <c r="A19" s="125"/>
      <c r="B19" s="126"/>
      <c r="C19" s="125" t="s">
        <v>26</v>
      </c>
      <c r="D19" s="127"/>
    </row>
    <row r="20" spans="1:4" ht="20.25" customHeight="1">
      <c r="A20" s="125"/>
      <c r="B20" s="126"/>
      <c r="C20" s="125" t="s">
        <v>27</v>
      </c>
      <c r="D20" s="127"/>
    </row>
    <row r="21" spans="1:4" ht="20.25" customHeight="1">
      <c r="A21" s="125"/>
      <c r="B21" s="126"/>
      <c r="C21" s="125" t="s">
        <v>28</v>
      </c>
      <c r="D21" s="127"/>
    </row>
    <row r="22" spans="1:4" ht="20.25" customHeight="1">
      <c r="A22" s="125"/>
      <c r="B22" s="126"/>
      <c r="C22" s="125" t="s">
        <v>29</v>
      </c>
      <c r="D22" s="127"/>
    </row>
    <row r="23" spans="1:4" ht="20.25" customHeight="1">
      <c r="A23" s="125"/>
      <c r="B23" s="126"/>
      <c r="C23" s="125" t="s">
        <v>30</v>
      </c>
      <c r="D23" s="127"/>
    </row>
    <row r="24" spans="1:4" ht="20.25" customHeight="1">
      <c r="A24" s="125"/>
      <c r="B24" s="126"/>
      <c r="C24" s="125" t="s">
        <v>31</v>
      </c>
      <c r="D24" s="127">
        <v>305.33999999999997</v>
      </c>
    </row>
    <row r="25" spans="1:4" ht="20.25" customHeight="1">
      <c r="A25" s="125"/>
      <c r="B25" s="126"/>
      <c r="C25" s="125" t="s">
        <v>32</v>
      </c>
      <c r="D25" s="127"/>
    </row>
    <row r="26" spans="1:4" ht="20.25" customHeight="1">
      <c r="A26" s="125"/>
      <c r="B26" s="126"/>
      <c r="C26" s="125" t="s">
        <v>33</v>
      </c>
      <c r="D26" s="127"/>
    </row>
    <row r="27" spans="1:4" ht="20.25" customHeight="1">
      <c r="A27" s="125"/>
      <c r="B27" s="126"/>
      <c r="C27" s="125" t="s">
        <v>34</v>
      </c>
      <c r="D27" s="127"/>
    </row>
    <row r="28" spans="1:4" ht="20.25" customHeight="1">
      <c r="A28" s="125"/>
      <c r="B28" s="126"/>
      <c r="C28" s="125" t="s">
        <v>35</v>
      </c>
      <c r="D28" s="127"/>
    </row>
    <row r="29" spans="1:4" ht="20.25" customHeight="1">
      <c r="A29" s="125"/>
      <c r="B29" s="126"/>
      <c r="C29" s="125" t="s">
        <v>36</v>
      </c>
      <c r="D29" s="128"/>
    </row>
    <row r="30" spans="1:4" ht="20.25" customHeight="1">
      <c r="A30" s="125"/>
      <c r="B30" s="126"/>
      <c r="C30" s="125" t="s">
        <v>37</v>
      </c>
      <c r="D30" s="128"/>
    </row>
    <row r="31" spans="1:4" s="120" customFormat="1" ht="20.25" customHeight="1">
      <c r="A31" s="129" t="s">
        <v>38</v>
      </c>
      <c r="B31" s="130">
        <f>((SUM(B6:B11)))</f>
        <v>417.5</v>
      </c>
      <c r="C31" s="129" t="s">
        <v>39</v>
      </c>
      <c r="D31" s="131">
        <f>((SUM(D6:D30)))</f>
        <v>417.5</v>
      </c>
    </row>
    <row r="32" spans="1:4" ht="20.25" customHeight="1">
      <c r="A32" s="125" t="s">
        <v>40</v>
      </c>
      <c r="B32" s="126"/>
      <c r="C32" s="125" t="s">
        <v>41</v>
      </c>
      <c r="D32" s="127"/>
    </row>
    <row r="33" spans="1:4" ht="20.25" customHeight="1">
      <c r="A33" s="125" t="s">
        <v>42</v>
      </c>
      <c r="B33" s="126"/>
      <c r="C33" s="125" t="s">
        <v>43</v>
      </c>
      <c r="D33" s="127"/>
    </row>
    <row r="34" spans="1:4" ht="20.25" customHeight="1">
      <c r="A34" s="125"/>
      <c r="B34" s="126"/>
      <c r="C34" s="125" t="s">
        <v>44</v>
      </c>
      <c r="D34" s="127"/>
    </row>
    <row r="35" spans="1:4" ht="20.25" customHeight="1">
      <c r="A35" s="125"/>
      <c r="B35" s="132"/>
      <c r="C35" s="125"/>
      <c r="D35" s="128"/>
    </row>
    <row r="36" spans="1:4" ht="20.25" customHeight="1">
      <c r="A36" s="129" t="s">
        <v>45</v>
      </c>
      <c r="B36" s="133">
        <f>((SUM(B6:B11)+SUM(B32:B33)))</f>
        <v>417.5</v>
      </c>
      <c r="C36" s="129" t="s">
        <v>46</v>
      </c>
      <c r="D36" s="131">
        <f>((SUM(D6:D30)+SUM(D32:D32)+SUM(D34:D34)))</f>
        <v>417.5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 r:id="rId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showZeros="0" workbookViewId="0">
      <selection activeCell="E12" sqref="E12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53"/>
      <c r="B1" s="153"/>
      <c r="C1" s="153"/>
      <c r="D1" s="153"/>
      <c r="E1" s="153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79"/>
      <c r="T1" s="117" t="s">
        <v>47</v>
      </c>
    </row>
    <row r="2" spans="1:20" s="2" customFormat="1" ht="30" customHeight="1">
      <c r="A2" s="154" t="s">
        <v>48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</row>
    <row r="3" spans="1:20" s="1" customFormat="1" ht="20.25" customHeight="1">
      <c r="A3" s="155" t="s">
        <v>317</v>
      </c>
      <c r="B3" s="156"/>
      <c r="C3" s="156"/>
      <c r="D3" s="156"/>
      <c r="E3" s="156"/>
      <c r="F3" s="156"/>
      <c r="G3" s="156"/>
      <c r="H3" s="156"/>
      <c r="I3" s="36"/>
      <c r="J3" s="36"/>
      <c r="K3" s="36"/>
      <c r="L3" s="36"/>
      <c r="M3" s="36"/>
      <c r="N3" s="36"/>
      <c r="O3" s="36"/>
      <c r="P3" s="36"/>
      <c r="Q3" s="36"/>
      <c r="R3" s="36"/>
      <c r="S3" s="79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51" t="s">
        <v>50</v>
      </c>
      <c r="G4" s="162" t="s">
        <v>51</v>
      </c>
      <c r="H4" s="151" t="s">
        <v>52</v>
      </c>
      <c r="I4" s="151" t="s">
        <v>53</v>
      </c>
      <c r="J4" s="151" t="s">
        <v>54</v>
      </c>
      <c r="K4" s="151" t="s">
        <v>55</v>
      </c>
      <c r="L4" s="151"/>
      <c r="M4" s="151" t="s">
        <v>56</v>
      </c>
      <c r="N4" s="13" t="s">
        <v>57</v>
      </c>
      <c r="O4" s="115"/>
      <c r="P4" s="115"/>
      <c r="Q4" s="115"/>
      <c r="R4" s="115"/>
      <c r="S4" s="151" t="s">
        <v>58</v>
      </c>
      <c r="T4" s="151" t="s">
        <v>59</v>
      </c>
    </row>
    <row r="5" spans="1:20" ht="20.100000000000001" customHeight="1">
      <c r="A5" s="157" t="s">
        <v>60</v>
      </c>
      <c r="B5" s="158"/>
      <c r="C5" s="159"/>
      <c r="D5" s="160" t="s">
        <v>61</v>
      </c>
      <c r="E5" s="160" t="s">
        <v>62</v>
      </c>
      <c r="F5" s="151"/>
      <c r="G5" s="162"/>
      <c r="H5" s="151"/>
      <c r="I5" s="151"/>
      <c r="J5" s="151"/>
      <c r="K5" s="164" t="s">
        <v>63</v>
      </c>
      <c r="L5" s="151" t="s">
        <v>64</v>
      </c>
      <c r="M5" s="151"/>
      <c r="N5" s="151" t="s">
        <v>65</v>
      </c>
      <c r="O5" s="151" t="s">
        <v>66</v>
      </c>
      <c r="P5" s="151" t="s">
        <v>67</v>
      </c>
      <c r="Q5" s="151" t="s">
        <v>68</v>
      </c>
      <c r="R5" s="151" t="s">
        <v>69</v>
      </c>
      <c r="S5" s="151"/>
      <c r="T5" s="151"/>
    </row>
    <row r="6" spans="1:20" ht="30.75" customHeight="1">
      <c r="A6" s="16" t="s">
        <v>70</v>
      </c>
      <c r="B6" s="16" t="s">
        <v>71</v>
      </c>
      <c r="C6" s="17" t="s">
        <v>72</v>
      </c>
      <c r="D6" s="161"/>
      <c r="E6" s="161"/>
      <c r="F6" s="152"/>
      <c r="G6" s="163"/>
      <c r="H6" s="152"/>
      <c r="I6" s="152"/>
      <c r="J6" s="152"/>
      <c r="K6" s="165"/>
      <c r="L6" s="152"/>
      <c r="M6" s="152"/>
      <c r="N6" s="152"/>
      <c r="O6" s="152"/>
      <c r="P6" s="152"/>
      <c r="Q6" s="152"/>
      <c r="R6" s="152"/>
      <c r="S6" s="152"/>
      <c r="T6" s="152"/>
    </row>
    <row r="7" spans="1:20" s="52" customFormat="1" ht="20.100000000000001" customHeight="1">
      <c r="A7" s="53"/>
      <c r="B7" s="53"/>
      <c r="C7" s="53"/>
      <c r="D7" s="53"/>
      <c r="E7" s="54" t="s">
        <v>50</v>
      </c>
      <c r="F7" s="112">
        <f>((SUM(F8:F8)))</f>
        <v>417.5</v>
      </c>
      <c r="G7" s="112">
        <f t="shared" ref="G7" si="0">((SUM(G8:G8)))</f>
        <v>0</v>
      </c>
      <c r="H7" s="112">
        <f t="shared" ref="H7:T7" si="1">((SUM(H8:H8)))</f>
        <v>417.5</v>
      </c>
      <c r="I7" s="112">
        <f t="shared" si="1"/>
        <v>0</v>
      </c>
      <c r="J7" s="112">
        <f t="shared" si="1"/>
        <v>0</v>
      </c>
      <c r="K7" s="112">
        <f t="shared" si="1"/>
        <v>0</v>
      </c>
      <c r="L7" s="112">
        <f t="shared" si="1"/>
        <v>0</v>
      </c>
      <c r="M7" s="112">
        <f t="shared" si="1"/>
        <v>0</v>
      </c>
      <c r="N7" s="112">
        <f t="shared" si="1"/>
        <v>0</v>
      </c>
      <c r="O7" s="112">
        <f t="shared" si="1"/>
        <v>0</v>
      </c>
      <c r="P7" s="112">
        <f t="shared" si="1"/>
        <v>0</v>
      </c>
      <c r="Q7" s="112">
        <f t="shared" si="1"/>
        <v>0</v>
      </c>
      <c r="R7" s="112">
        <f t="shared" si="1"/>
        <v>0</v>
      </c>
      <c r="S7" s="112">
        <f t="shared" si="1"/>
        <v>0</v>
      </c>
      <c r="T7" s="19">
        <f t="shared" si="1"/>
        <v>0</v>
      </c>
    </row>
    <row r="8" spans="1:20" s="52" customFormat="1" ht="20.100000000000001" customHeight="1">
      <c r="A8" s="53"/>
      <c r="B8" s="53"/>
      <c r="C8" s="53"/>
      <c r="D8" s="57" t="s">
        <v>318</v>
      </c>
      <c r="E8" s="62" t="s">
        <v>320</v>
      </c>
      <c r="F8" s="112">
        <f t="shared" ref="F8:T8" si="2">((SUM(F9:F34)))</f>
        <v>417.5</v>
      </c>
      <c r="G8" s="112">
        <f t="shared" si="2"/>
        <v>0</v>
      </c>
      <c r="H8" s="112">
        <f t="shared" si="2"/>
        <v>417.5</v>
      </c>
      <c r="I8" s="112">
        <f t="shared" si="2"/>
        <v>0</v>
      </c>
      <c r="J8" s="112">
        <f t="shared" si="2"/>
        <v>0</v>
      </c>
      <c r="K8" s="112">
        <f t="shared" si="2"/>
        <v>0</v>
      </c>
      <c r="L8" s="112">
        <f t="shared" si="2"/>
        <v>0</v>
      </c>
      <c r="M8" s="112">
        <f t="shared" si="2"/>
        <v>0</v>
      </c>
      <c r="N8" s="112">
        <f t="shared" si="2"/>
        <v>0</v>
      </c>
      <c r="O8" s="112">
        <f t="shared" si="2"/>
        <v>0</v>
      </c>
      <c r="P8" s="112">
        <f t="shared" si="2"/>
        <v>0</v>
      </c>
      <c r="Q8" s="112">
        <f t="shared" si="2"/>
        <v>0</v>
      </c>
      <c r="R8" s="112">
        <f t="shared" si="2"/>
        <v>0</v>
      </c>
      <c r="S8" s="112">
        <f t="shared" si="2"/>
        <v>0</v>
      </c>
      <c r="T8" s="19">
        <f t="shared" si="2"/>
        <v>0</v>
      </c>
    </row>
    <row r="9" spans="1:20" ht="20.100000000000001" customHeight="1">
      <c r="A9" s="57" t="s">
        <v>329</v>
      </c>
      <c r="B9" s="57" t="s">
        <v>73</v>
      </c>
      <c r="C9" s="57" t="s">
        <v>321</v>
      </c>
      <c r="D9" s="57" t="s">
        <v>319</v>
      </c>
      <c r="E9" s="134" t="s">
        <v>330</v>
      </c>
      <c r="F9" s="114">
        <f t="shared" ref="F9" si="3">((SUM(G9:K9)+SUM(M9:N9)+SUM(S9:T9)))</f>
        <v>93.79</v>
      </c>
      <c r="G9" s="114"/>
      <c r="H9" s="114">
        <v>93.79</v>
      </c>
      <c r="I9" s="114"/>
      <c r="J9" s="71"/>
      <c r="K9" s="116"/>
      <c r="L9" s="114"/>
      <c r="M9" s="71"/>
      <c r="N9" s="116">
        <f t="shared" ref="N9" si="4">((SUM(O9:R9)))</f>
        <v>0</v>
      </c>
      <c r="O9" s="114"/>
      <c r="P9" s="114"/>
      <c r="Q9" s="114"/>
      <c r="R9" s="71"/>
      <c r="S9" s="116"/>
      <c r="T9" s="71"/>
    </row>
    <row r="10" spans="1:20" ht="20.100000000000001" customHeight="1">
      <c r="A10" s="57" t="s">
        <v>75</v>
      </c>
      <c r="B10" s="57" t="s">
        <v>76</v>
      </c>
      <c r="C10" s="57" t="s">
        <v>76</v>
      </c>
      <c r="D10" s="57" t="s">
        <v>319</v>
      </c>
      <c r="E10" s="134" t="s">
        <v>77</v>
      </c>
      <c r="F10" s="114">
        <f>((SUM(G10:K10)+SUM(M10:N10)+SUM(S10:T10)))</f>
        <v>13.36</v>
      </c>
      <c r="G10" s="114"/>
      <c r="H10" s="114">
        <v>13.36</v>
      </c>
      <c r="I10" s="114"/>
      <c r="J10" s="71"/>
      <c r="K10" s="116"/>
      <c r="L10" s="114"/>
      <c r="M10" s="71"/>
      <c r="N10" s="116">
        <f>((SUM(O10:R10)))</f>
        <v>0</v>
      </c>
      <c r="O10" s="114"/>
      <c r="P10" s="114"/>
      <c r="Q10" s="114"/>
      <c r="R10" s="71"/>
      <c r="S10" s="116"/>
      <c r="T10" s="71"/>
    </row>
    <row r="11" spans="1:20" ht="20.100000000000001" customHeight="1">
      <c r="A11" s="57" t="s">
        <v>325</v>
      </c>
      <c r="B11" s="57" t="s">
        <v>326</v>
      </c>
      <c r="C11" s="57" t="s">
        <v>324</v>
      </c>
      <c r="D11" s="57" t="s">
        <v>327</v>
      </c>
      <c r="E11" s="135" t="s">
        <v>322</v>
      </c>
      <c r="F11" s="114">
        <f>((SUM(G11:K11)+SUM(M11:N11)+SUM(S11:T11)))</f>
        <v>5.01</v>
      </c>
      <c r="G11" s="114"/>
      <c r="H11" s="114">
        <v>5.01</v>
      </c>
      <c r="I11" s="114"/>
      <c r="J11" s="71"/>
      <c r="K11" s="116"/>
      <c r="L11" s="114"/>
      <c r="M11" s="71"/>
      <c r="N11" s="116">
        <f>((SUM(O11:R11)))</f>
        <v>0</v>
      </c>
      <c r="O11" s="114"/>
      <c r="P11" s="114"/>
      <c r="Q11" s="114"/>
      <c r="R11" s="71"/>
      <c r="S11" s="116"/>
      <c r="T11" s="71"/>
    </row>
    <row r="12" spans="1:20" ht="20.100000000000001" customHeight="1">
      <c r="A12" s="57" t="s">
        <v>323</v>
      </c>
      <c r="B12" s="57" t="s">
        <v>324</v>
      </c>
      <c r="C12" s="57" t="s">
        <v>73</v>
      </c>
      <c r="D12" s="57" t="s">
        <v>319</v>
      </c>
      <c r="E12" s="134" t="s">
        <v>331</v>
      </c>
      <c r="F12" s="114">
        <f>((SUM(G12:K12)+SUM(M12:N12)+SUM(S12:T12)))</f>
        <v>305.33999999999997</v>
      </c>
      <c r="G12" s="114"/>
      <c r="H12" s="114">
        <v>305.33999999999997</v>
      </c>
      <c r="I12" s="114"/>
      <c r="J12" s="71"/>
      <c r="K12" s="116"/>
      <c r="L12" s="114"/>
      <c r="M12" s="71"/>
      <c r="N12" s="116">
        <f>((SUM(O12:R12)))</f>
        <v>0</v>
      </c>
      <c r="O12" s="114"/>
      <c r="P12" s="114"/>
      <c r="Q12" s="114"/>
      <c r="R12" s="71"/>
      <c r="S12" s="116"/>
      <c r="T12" s="71"/>
    </row>
    <row r="13" spans="1:20" ht="20.100000000000001" customHeight="1">
      <c r="A13" s="57"/>
      <c r="B13" s="57"/>
      <c r="C13" s="57"/>
      <c r="D13" s="57"/>
      <c r="E13" s="113"/>
      <c r="F13" s="114">
        <f>((SUM(G13:K13)+SUM(M13:N13)+SUM(S13:T13)))</f>
        <v>0</v>
      </c>
      <c r="G13" s="114"/>
      <c r="H13" s="114"/>
      <c r="I13" s="114"/>
      <c r="J13" s="71"/>
      <c r="K13" s="116"/>
      <c r="L13" s="114"/>
      <c r="M13" s="71"/>
      <c r="N13" s="116">
        <f>((SUM(O13:R13)))</f>
        <v>0</v>
      </c>
      <c r="O13" s="114"/>
      <c r="P13" s="114"/>
      <c r="Q13" s="114"/>
      <c r="R13" s="71"/>
      <c r="S13" s="116"/>
      <c r="T13" s="71"/>
    </row>
    <row r="14" spans="1:20" ht="20.100000000000001" customHeight="1">
      <c r="A14" s="57"/>
      <c r="B14" s="57"/>
      <c r="C14" s="57"/>
      <c r="D14" s="64"/>
      <c r="E14" s="113"/>
      <c r="F14" s="114">
        <f>((SUM(G14:K14)+SUM(M14:N14)+SUM(S14:T14)))</f>
        <v>0</v>
      </c>
      <c r="G14" s="114"/>
      <c r="H14" s="114"/>
      <c r="I14" s="114"/>
      <c r="J14" s="71"/>
      <c r="K14" s="116"/>
      <c r="L14" s="114"/>
      <c r="M14" s="71"/>
      <c r="N14" s="116">
        <f>((SUM(O14:R14)))</f>
        <v>0</v>
      </c>
      <c r="O14" s="114"/>
      <c r="P14" s="114"/>
      <c r="Q14" s="114"/>
      <c r="R14" s="71"/>
      <c r="S14" s="116"/>
      <c r="T14" s="71"/>
    </row>
    <row r="15" spans="1:20" ht="20.100000000000001" customHeight="1">
      <c r="A15" s="57"/>
      <c r="B15" s="57"/>
      <c r="C15" s="57"/>
      <c r="D15" s="64"/>
      <c r="E15" s="113"/>
      <c r="F15" s="114">
        <f t="shared" ref="F15" si="5">((SUM(G15:K15)+SUM(M15:N15)+SUM(S15:T15)))</f>
        <v>0</v>
      </c>
      <c r="G15" s="114"/>
      <c r="H15" s="114"/>
      <c r="I15" s="114"/>
      <c r="J15" s="71"/>
      <c r="K15" s="116"/>
      <c r="L15" s="114"/>
      <c r="M15" s="71"/>
      <c r="N15" s="116">
        <f t="shared" ref="N15" si="6">((SUM(O15:R15)))</f>
        <v>0</v>
      </c>
      <c r="O15" s="114"/>
      <c r="P15" s="114"/>
      <c r="Q15" s="114"/>
      <c r="R15" s="71"/>
      <c r="S15" s="116"/>
      <c r="T15" s="71"/>
    </row>
    <row r="16" spans="1:20" ht="20.100000000000001" customHeight="1">
      <c r="A16" s="57"/>
      <c r="B16" s="57"/>
      <c r="C16" s="57"/>
      <c r="D16" s="64"/>
      <c r="E16" s="113"/>
      <c r="F16" s="114">
        <f>((SUM(G16:K16)+SUM(M16:N16)+SUM(S16:T16)))</f>
        <v>0</v>
      </c>
      <c r="G16" s="114"/>
      <c r="H16" s="114"/>
      <c r="I16" s="114"/>
      <c r="J16" s="71"/>
      <c r="K16" s="116"/>
      <c r="L16" s="114"/>
      <c r="M16" s="71"/>
      <c r="N16" s="116">
        <f t="shared" ref="N16:N34" si="7">((SUM(O16:R16)))</f>
        <v>0</v>
      </c>
      <c r="O16" s="114"/>
      <c r="P16" s="114"/>
      <c r="Q16" s="114"/>
      <c r="R16" s="71"/>
      <c r="S16" s="116"/>
      <c r="T16" s="71"/>
    </row>
    <row r="17" spans="1:20" ht="20.100000000000001" customHeight="1">
      <c r="A17" s="57"/>
      <c r="B17" s="57"/>
      <c r="C17" s="57"/>
      <c r="D17" s="64"/>
      <c r="E17" s="113"/>
      <c r="F17" s="114">
        <f>((SUM(G17:K17)+SUM(M17:N17)+SUM(S17:T17)))</f>
        <v>0</v>
      </c>
      <c r="G17" s="114"/>
      <c r="H17" s="114"/>
      <c r="I17" s="114"/>
      <c r="J17" s="71"/>
      <c r="K17" s="116"/>
      <c r="L17" s="114"/>
      <c r="M17" s="71"/>
      <c r="N17" s="116">
        <f t="shared" si="7"/>
        <v>0</v>
      </c>
      <c r="O17" s="114"/>
      <c r="P17" s="114"/>
      <c r="Q17" s="114"/>
      <c r="R17" s="71"/>
      <c r="S17" s="116"/>
      <c r="T17" s="71"/>
    </row>
    <row r="18" spans="1:20" ht="20.100000000000001" customHeight="1">
      <c r="A18" s="57"/>
      <c r="B18" s="57"/>
      <c r="C18" s="57"/>
      <c r="D18" s="64"/>
      <c r="E18" s="113"/>
      <c r="F18" s="114">
        <f>((SUM(G18:K18)+SUM(M18:N18)+SUM(S18:T18)))</f>
        <v>0</v>
      </c>
      <c r="G18" s="114"/>
      <c r="H18" s="114"/>
      <c r="I18" s="114"/>
      <c r="J18" s="71"/>
      <c r="K18" s="116"/>
      <c r="L18" s="114"/>
      <c r="M18" s="71"/>
      <c r="N18" s="116">
        <f t="shared" si="7"/>
        <v>0</v>
      </c>
      <c r="O18" s="114"/>
      <c r="P18" s="114"/>
      <c r="Q18" s="114"/>
      <c r="R18" s="71"/>
      <c r="S18" s="116"/>
      <c r="T18" s="71"/>
    </row>
    <row r="19" spans="1:20" ht="20.100000000000001" customHeight="1">
      <c r="A19" s="57"/>
      <c r="B19" s="57"/>
      <c r="C19" s="57"/>
      <c r="D19" s="64"/>
      <c r="E19" s="113"/>
      <c r="F19" s="114">
        <f>((SUM(G19:K19)+SUM(M19:N19)+SUM(S19:T19)))</f>
        <v>0</v>
      </c>
      <c r="G19" s="114"/>
      <c r="H19" s="114"/>
      <c r="I19" s="114"/>
      <c r="J19" s="71"/>
      <c r="K19" s="116"/>
      <c r="L19" s="114"/>
      <c r="M19" s="71"/>
      <c r="N19" s="116">
        <f t="shared" si="7"/>
        <v>0</v>
      </c>
      <c r="O19" s="114"/>
      <c r="P19" s="114"/>
      <c r="Q19" s="114"/>
      <c r="R19" s="71"/>
      <c r="S19" s="116"/>
      <c r="T19" s="71"/>
    </row>
    <row r="20" spans="1:20" ht="20.100000000000001" customHeight="1">
      <c r="A20" s="57"/>
      <c r="B20" s="57"/>
      <c r="C20" s="57"/>
      <c r="D20" s="64"/>
      <c r="E20" s="113"/>
      <c r="F20" s="114">
        <f t="shared" ref="F20" si="8">((SUM(G20:K20)+SUM(M20:N20)+SUM(S20:T20)))</f>
        <v>0</v>
      </c>
      <c r="G20" s="114"/>
      <c r="H20" s="114"/>
      <c r="I20" s="114"/>
      <c r="J20" s="71"/>
      <c r="K20" s="116"/>
      <c r="L20" s="114"/>
      <c r="M20" s="71"/>
      <c r="N20" s="116">
        <f t="shared" si="7"/>
        <v>0</v>
      </c>
      <c r="O20" s="114"/>
      <c r="P20" s="114"/>
      <c r="Q20" s="114"/>
      <c r="R20" s="71"/>
      <c r="S20" s="116"/>
      <c r="T20" s="71"/>
    </row>
    <row r="21" spans="1:20" ht="20.100000000000001" customHeight="1">
      <c r="A21" s="57"/>
      <c r="B21" s="57"/>
      <c r="C21" s="57"/>
      <c r="D21" s="64"/>
      <c r="E21" s="113"/>
      <c r="F21" s="114">
        <f>((SUM(G21:K21)+SUM(M21:N21)+SUM(S21:T21)))</f>
        <v>0</v>
      </c>
      <c r="G21" s="114"/>
      <c r="H21" s="114"/>
      <c r="I21" s="114"/>
      <c r="J21" s="71"/>
      <c r="K21" s="116"/>
      <c r="L21" s="114"/>
      <c r="M21" s="71"/>
      <c r="N21" s="116">
        <f t="shared" si="7"/>
        <v>0</v>
      </c>
      <c r="O21" s="114"/>
      <c r="P21" s="114"/>
      <c r="Q21" s="114"/>
      <c r="R21" s="71"/>
      <c r="S21" s="116"/>
      <c r="T21" s="71"/>
    </row>
    <row r="22" spans="1:20" ht="20.100000000000001" customHeight="1">
      <c r="A22" s="57"/>
      <c r="B22" s="57"/>
      <c r="C22" s="57"/>
      <c r="D22" s="64"/>
      <c r="E22" s="113"/>
      <c r="F22" s="114">
        <f>((SUM(G22:K22)+SUM(M22:N22)+SUM(S22:T22)))</f>
        <v>0</v>
      </c>
      <c r="G22" s="114"/>
      <c r="H22" s="114"/>
      <c r="I22" s="114"/>
      <c r="J22" s="71"/>
      <c r="K22" s="116"/>
      <c r="L22" s="114"/>
      <c r="M22" s="71"/>
      <c r="N22" s="116">
        <f t="shared" si="7"/>
        <v>0</v>
      </c>
      <c r="O22" s="114"/>
      <c r="P22" s="114"/>
      <c r="Q22" s="114"/>
      <c r="R22" s="71"/>
      <c r="S22" s="116"/>
      <c r="T22" s="71"/>
    </row>
    <row r="23" spans="1:20" ht="20.100000000000001" customHeight="1">
      <c r="A23" s="57"/>
      <c r="B23" s="57"/>
      <c r="C23" s="57"/>
      <c r="D23" s="64"/>
      <c r="E23" s="113"/>
      <c r="F23" s="114">
        <f>((SUM(G23:K23)+SUM(M23:N23)+SUM(S23:T23)))</f>
        <v>0</v>
      </c>
      <c r="G23" s="114"/>
      <c r="H23" s="114"/>
      <c r="I23" s="114"/>
      <c r="J23" s="71"/>
      <c r="K23" s="116"/>
      <c r="L23" s="114"/>
      <c r="M23" s="71"/>
      <c r="N23" s="116">
        <f t="shared" si="7"/>
        <v>0</v>
      </c>
      <c r="O23" s="114"/>
      <c r="P23" s="114"/>
      <c r="Q23" s="114"/>
      <c r="R23" s="71"/>
      <c r="S23" s="116"/>
      <c r="T23" s="71"/>
    </row>
    <row r="24" spans="1:20" ht="20.100000000000001" customHeight="1">
      <c r="A24" s="57"/>
      <c r="B24" s="57"/>
      <c r="C24" s="57"/>
      <c r="D24" s="64"/>
      <c r="E24" s="113"/>
      <c r="F24" s="114">
        <f>((SUM(G24:K24)+SUM(M24:N24)+SUM(S24:T24)))</f>
        <v>0</v>
      </c>
      <c r="G24" s="114"/>
      <c r="H24" s="114"/>
      <c r="I24" s="114"/>
      <c r="J24" s="71"/>
      <c r="K24" s="116"/>
      <c r="L24" s="114"/>
      <c r="M24" s="71"/>
      <c r="N24" s="116">
        <f t="shared" si="7"/>
        <v>0</v>
      </c>
      <c r="O24" s="114"/>
      <c r="P24" s="114"/>
      <c r="Q24" s="114"/>
      <c r="R24" s="71"/>
      <c r="S24" s="116"/>
      <c r="T24" s="71"/>
    </row>
    <row r="25" spans="1:20" ht="20.100000000000001" customHeight="1">
      <c r="A25" s="57"/>
      <c r="B25" s="57"/>
      <c r="C25" s="57"/>
      <c r="D25" s="64"/>
      <c r="E25" s="113"/>
      <c r="F25" s="114">
        <f>((SUM(G25:K25)+SUM(M25:N25)+SUM(S25:T25)))</f>
        <v>0</v>
      </c>
      <c r="G25" s="114"/>
      <c r="H25" s="114"/>
      <c r="I25" s="114"/>
      <c r="J25" s="71"/>
      <c r="K25" s="116"/>
      <c r="L25" s="114"/>
      <c r="M25" s="71"/>
      <c r="N25" s="116">
        <f t="shared" si="7"/>
        <v>0</v>
      </c>
      <c r="O25" s="114"/>
      <c r="P25" s="114"/>
      <c r="Q25" s="114"/>
      <c r="R25" s="71"/>
      <c r="S25" s="116"/>
      <c r="T25" s="71"/>
    </row>
    <row r="26" spans="1:20" ht="20.100000000000001" customHeight="1">
      <c r="A26" s="57"/>
      <c r="B26" s="57"/>
      <c r="C26" s="57"/>
      <c r="D26" s="64"/>
      <c r="E26" s="113"/>
      <c r="F26" s="114">
        <f t="shared" ref="F26" si="9">((SUM(G26:K26)+SUM(M26:N26)+SUM(S26:T26)))</f>
        <v>0</v>
      </c>
      <c r="G26" s="114"/>
      <c r="H26" s="114"/>
      <c r="I26" s="114"/>
      <c r="J26" s="71"/>
      <c r="K26" s="116"/>
      <c r="L26" s="114"/>
      <c r="M26" s="71"/>
      <c r="N26" s="116">
        <f t="shared" si="7"/>
        <v>0</v>
      </c>
      <c r="O26" s="114"/>
      <c r="P26" s="114"/>
      <c r="Q26" s="114"/>
      <c r="R26" s="71"/>
      <c r="S26" s="116"/>
      <c r="T26" s="71"/>
    </row>
    <row r="27" spans="1:20" ht="20.100000000000001" customHeight="1">
      <c r="A27" s="57"/>
      <c r="B27" s="57"/>
      <c r="C27" s="57"/>
      <c r="D27" s="64"/>
      <c r="E27" s="113"/>
      <c r="F27" s="114">
        <f t="shared" ref="F27:F34" si="10">((SUM(G27:K27)+SUM(M27:N27)+SUM(S27:T27)))</f>
        <v>0</v>
      </c>
      <c r="G27" s="114"/>
      <c r="H27" s="114"/>
      <c r="I27" s="114"/>
      <c r="J27" s="71"/>
      <c r="K27" s="116"/>
      <c r="L27" s="114"/>
      <c r="M27" s="71"/>
      <c r="N27" s="116">
        <f t="shared" si="7"/>
        <v>0</v>
      </c>
      <c r="O27" s="114"/>
      <c r="P27" s="114"/>
      <c r="Q27" s="114"/>
      <c r="R27" s="71"/>
      <c r="S27" s="116"/>
      <c r="T27" s="71"/>
    </row>
    <row r="28" spans="1:20" ht="20.100000000000001" customHeight="1">
      <c r="A28" s="57"/>
      <c r="B28" s="57"/>
      <c r="C28" s="57"/>
      <c r="D28" s="64"/>
      <c r="E28" s="113"/>
      <c r="F28" s="114">
        <f t="shared" si="10"/>
        <v>0</v>
      </c>
      <c r="G28" s="114"/>
      <c r="H28" s="114"/>
      <c r="I28" s="114"/>
      <c r="J28" s="71"/>
      <c r="K28" s="116"/>
      <c r="L28" s="114"/>
      <c r="M28" s="71"/>
      <c r="N28" s="116">
        <f t="shared" si="7"/>
        <v>0</v>
      </c>
      <c r="O28" s="114"/>
      <c r="P28" s="114"/>
      <c r="Q28" s="114"/>
      <c r="R28" s="71"/>
      <c r="S28" s="116"/>
      <c r="T28" s="71"/>
    </row>
    <row r="29" spans="1:20" ht="20.100000000000001" customHeight="1">
      <c r="A29" s="57"/>
      <c r="B29" s="57"/>
      <c r="C29" s="57"/>
      <c r="D29" s="64"/>
      <c r="E29" s="113"/>
      <c r="F29" s="114">
        <f t="shared" si="10"/>
        <v>0</v>
      </c>
      <c r="G29" s="114"/>
      <c r="H29" s="114"/>
      <c r="I29" s="114"/>
      <c r="J29" s="71"/>
      <c r="K29" s="116"/>
      <c r="L29" s="114"/>
      <c r="M29" s="71"/>
      <c r="N29" s="116">
        <f t="shared" si="7"/>
        <v>0</v>
      </c>
      <c r="O29" s="114"/>
      <c r="P29" s="114"/>
      <c r="Q29" s="114"/>
      <c r="R29" s="71"/>
      <c r="S29" s="116"/>
      <c r="T29" s="71"/>
    </row>
    <row r="30" spans="1:20" ht="20.100000000000001" customHeight="1">
      <c r="A30" s="57"/>
      <c r="B30" s="57"/>
      <c r="C30" s="57"/>
      <c r="D30" s="64"/>
      <c r="E30" s="113"/>
      <c r="F30" s="114">
        <f t="shared" si="10"/>
        <v>0</v>
      </c>
      <c r="G30" s="114"/>
      <c r="H30" s="114"/>
      <c r="I30" s="114"/>
      <c r="J30" s="71"/>
      <c r="K30" s="116"/>
      <c r="L30" s="114"/>
      <c r="M30" s="71"/>
      <c r="N30" s="116">
        <f t="shared" si="7"/>
        <v>0</v>
      </c>
      <c r="O30" s="114"/>
      <c r="P30" s="114"/>
      <c r="Q30" s="114"/>
      <c r="R30" s="71"/>
      <c r="S30" s="116"/>
      <c r="T30" s="71"/>
    </row>
    <row r="31" spans="1:20" ht="20.100000000000001" customHeight="1">
      <c r="A31" s="57"/>
      <c r="B31" s="57"/>
      <c r="C31" s="57"/>
      <c r="D31" s="64"/>
      <c r="E31" s="113"/>
      <c r="F31" s="114">
        <f t="shared" si="10"/>
        <v>0</v>
      </c>
      <c r="G31" s="114"/>
      <c r="H31" s="114"/>
      <c r="I31" s="114"/>
      <c r="J31" s="71"/>
      <c r="K31" s="116"/>
      <c r="L31" s="114"/>
      <c r="M31" s="71"/>
      <c r="N31" s="116">
        <f t="shared" si="7"/>
        <v>0</v>
      </c>
      <c r="O31" s="114"/>
      <c r="P31" s="114"/>
      <c r="Q31" s="114"/>
      <c r="R31" s="71"/>
      <c r="S31" s="116"/>
      <c r="T31" s="71"/>
    </row>
    <row r="32" spans="1:20" ht="20.100000000000001" customHeight="1">
      <c r="A32" s="57"/>
      <c r="B32" s="57"/>
      <c r="C32" s="57"/>
      <c r="D32" s="64"/>
      <c r="E32" s="113"/>
      <c r="F32" s="114">
        <f t="shared" si="10"/>
        <v>0</v>
      </c>
      <c r="G32" s="114"/>
      <c r="H32" s="114"/>
      <c r="I32" s="114"/>
      <c r="J32" s="71"/>
      <c r="K32" s="116"/>
      <c r="L32" s="114"/>
      <c r="M32" s="71"/>
      <c r="N32" s="116">
        <f t="shared" si="7"/>
        <v>0</v>
      </c>
      <c r="O32" s="114"/>
      <c r="P32" s="114"/>
      <c r="Q32" s="114"/>
      <c r="R32" s="71"/>
      <c r="S32" s="116"/>
      <c r="T32" s="71"/>
    </row>
    <row r="33" spans="1:20" ht="20.100000000000001" customHeight="1">
      <c r="A33" s="57"/>
      <c r="B33" s="57"/>
      <c r="C33" s="57"/>
      <c r="D33" s="64"/>
      <c r="E33" s="113"/>
      <c r="F33" s="114">
        <f t="shared" si="10"/>
        <v>0</v>
      </c>
      <c r="G33" s="114"/>
      <c r="H33" s="114"/>
      <c r="I33" s="114"/>
      <c r="J33" s="71"/>
      <c r="K33" s="116"/>
      <c r="L33" s="114"/>
      <c r="M33" s="71"/>
      <c r="N33" s="116">
        <f t="shared" si="7"/>
        <v>0</v>
      </c>
      <c r="O33" s="114"/>
      <c r="P33" s="114"/>
      <c r="Q33" s="114"/>
      <c r="R33" s="71"/>
      <c r="S33" s="116"/>
      <c r="T33" s="71"/>
    </row>
    <row r="34" spans="1:20" ht="20.100000000000001" customHeight="1">
      <c r="A34" s="57"/>
      <c r="B34" s="57"/>
      <c r="C34" s="57"/>
      <c r="D34" s="64"/>
      <c r="E34" s="113"/>
      <c r="F34" s="114">
        <f t="shared" si="10"/>
        <v>0</v>
      </c>
      <c r="G34" s="114"/>
      <c r="H34" s="114"/>
      <c r="I34" s="114"/>
      <c r="J34" s="71"/>
      <c r="K34" s="116"/>
      <c r="L34" s="114"/>
      <c r="M34" s="71"/>
      <c r="N34" s="116">
        <f t="shared" si="7"/>
        <v>0</v>
      </c>
      <c r="O34" s="114"/>
      <c r="P34" s="114"/>
      <c r="Q34" s="114"/>
      <c r="R34" s="71"/>
      <c r="S34" s="116"/>
      <c r="T34" s="71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T4:T6"/>
    <mergeCell ref="O5:O6"/>
    <mergeCell ref="P5:P6"/>
    <mergeCell ref="Q5:Q6"/>
    <mergeCell ref="R5:R6"/>
    <mergeCell ref="S4:S6"/>
  </mergeCells>
  <phoneticPr fontId="6" type="noConversion"/>
  <dataValidations count="1">
    <dataValidation type="textLength" operator="equal" allowBlank="1" showInputMessage="1" showErrorMessage="1" sqref="G7:T8 N9:N34 F7:F34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 r:id="rId1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showZeros="0" workbookViewId="0">
      <selection activeCell="E12" sqref="E12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66"/>
      <c r="B1" s="166"/>
      <c r="C1" s="166"/>
      <c r="D1" s="166"/>
      <c r="E1" s="5"/>
      <c r="F1" s="5"/>
      <c r="G1" s="5"/>
      <c r="H1" s="5"/>
      <c r="I1" s="5"/>
      <c r="J1" s="6" t="s">
        <v>81</v>
      </c>
    </row>
    <row r="2" spans="1:10" s="2" customFormat="1" ht="30" customHeight="1">
      <c r="A2" s="154" t="s">
        <v>82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0" s="1" customFormat="1" ht="20.25" customHeight="1">
      <c r="A3" s="155" t="s">
        <v>317</v>
      </c>
      <c r="B3" s="156"/>
      <c r="C3" s="156"/>
      <c r="D3" s="156"/>
      <c r="E3" s="156"/>
      <c r="F3" s="156"/>
      <c r="G3" s="156"/>
      <c r="H3" s="5"/>
      <c r="I3" s="5"/>
      <c r="J3" s="8" t="s">
        <v>2</v>
      </c>
    </row>
    <row r="4" spans="1:10" ht="20.100000000000001" customHeight="1">
      <c r="A4" s="81" t="s">
        <v>49</v>
      </c>
      <c r="B4" s="81"/>
      <c r="C4" s="81"/>
      <c r="D4" s="81"/>
      <c r="E4" s="81"/>
      <c r="F4" s="168" t="s">
        <v>50</v>
      </c>
      <c r="G4" s="168" t="s">
        <v>83</v>
      </c>
      <c r="H4" s="167" t="s">
        <v>84</v>
      </c>
      <c r="I4" s="167" t="s">
        <v>85</v>
      </c>
      <c r="J4" s="167" t="s">
        <v>86</v>
      </c>
    </row>
    <row r="5" spans="1:10" ht="20.100000000000001" customHeight="1">
      <c r="A5" s="81" t="s">
        <v>60</v>
      </c>
      <c r="B5" s="81"/>
      <c r="C5" s="81"/>
      <c r="D5" s="167" t="s">
        <v>61</v>
      </c>
      <c r="E5" s="167" t="s">
        <v>87</v>
      </c>
      <c r="F5" s="168"/>
      <c r="G5" s="168"/>
      <c r="H5" s="167"/>
      <c r="I5" s="167"/>
      <c r="J5" s="167"/>
    </row>
    <row r="6" spans="1:10" ht="20.100000000000001" customHeight="1">
      <c r="A6" s="110" t="s">
        <v>70</v>
      </c>
      <c r="B6" s="110" t="s">
        <v>71</v>
      </c>
      <c r="C6" s="82" t="s">
        <v>72</v>
      </c>
      <c r="D6" s="167"/>
      <c r="E6" s="167"/>
      <c r="F6" s="168"/>
      <c r="G6" s="168"/>
      <c r="H6" s="167"/>
      <c r="I6" s="167"/>
      <c r="J6" s="167"/>
    </row>
    <row r="7" spans="1:10" s="52" customFormat="1" ht="20.100000000000001" customHeight="1">
      <c r="A7" s="75"/>
      <c r="B7" s="75"/>
      <c r="C7" s="75"/>
      <c r="D7" s="75"/>
      <c r="E7" s="76" t="s">
        <v>50</v>
      </c>
      <c r="F7" s="77">
        <f>((SUM(F8:F8)))</f>
        <v>417.5</v>
      </c>
      <c r="G7" s="77">
        <f t="shared" ref="G7" si="0">((SUM(G8:G8)))</f>
        <v>407.5</v>
      </c>
      <c r="H7" s="77">
        <f>((SUM(H8:H8)))</f>
        <v>10</v>
      </c>
      <c r="I7" s="77">
        <f>((SUM(I8:I8)))</f>
        <v>0</v>
      </c>
      <c r="J7" s="77">
        <f>((SUM(J8:J8)))</f>
        <v>0</v>
      </c>
    </row>
    <row r="8" spans="1:10" s="52" customFormat="1" ht="20.100000000000001" customHeight="1">
      <c r="A8" s="53"/>
      <c r="B8" s="53"/>
      <c r="C8" s="53"/>
      <c r="D8" s="57" t="s">
        <v>318</v>
      </c>
      <c r="E8" s="62" t="s">
        <v>320</v>
      </c>
      <c r="F8" s="112">
        <f>((SUM(F9:F34)))</f>
        <v>417.5</v>
      </c>
      <c r="G8" s="112">
        <f>((SUM(G9:G34)))</f>
        <v>407.5</v>
      </c>
      <c r="H8" s="112">
        <f>((SUM(H9:H34)))</f>
        <v>10</v>
      </c>
      <c r="I8" s="112">
        <f>((SUM(I9:I34)))</f>
        <v>0</v>
      </c>
      <c r="J8" s="77">
        <f>((SUM(J9:J24)))</f>
        <v>0</v>
      </c>
    </row>
    <row r="9" spans="1:10" ht="20.100000000000001" customHeight="1">
      <c r="A9" s="57" t="s">
        <v>329</v>
      </c>
      <c r="B9" s="57" t="s">
        <v>73</v>
      </c>
      <c r="C9" s="57" t="s">
        <v>321</v>
      </c>
      <c r="D9" s="57" t="s">
        <v>319</v>
      </c>
      <c r="E9" s="134" t="s">
        <v>350</v>
      </c>
      <c r="F9" s="114">
        <f t="shared" ref="F9" si="1">((SUM(G9:K9)+SUM(M9:N9)+SUM(S9:T9)))</f>
        <v>93.79</v>
      </c>
      <c r="G9" s="114">
        <v>83.79</v>
      </c>
      <c r="H9" s="114">
        <v>10</v>
      </c>
      <c r="I9" s="114"/>
      <c r="J9" s="77"/>
    </row>
    <row r="10" spans="1:10" ht="20.100000000000001" customHeight="1">
      <c r="A10" s="57" t="s">
        <v>75</v>
      </c>
      <c r="B10" s="57" t="s">
        <v>76</v>
      </c>
      <c r="C10" s="57" t="s">
        <v>76</v>
      </c>
      <c r="D10" s="57" t="s">
        <v>319</v>
      </c>
      <c r="E10" s="134" t="s">
        <v>77</v>
      </c>
      <c r="F10" s="114">
        <f>((SUM(G10:K10)+SUM(M10:N10)+SUM(S10:T10)))</f>
        <v>13.36</v>
      </c>
      <c r="G10" s="114">
        <v>13.36</v>
      </c>
      <c r="H10" s="114"/>
      <c r="I10" s="114"/>
      <c r="J10" s="77"/>
    </row>
    <row r="11" spans="1:10" ht="20.100000000000001" customHeight="1">
      <c r="A11" s="57" t="s">
        <v>325</v>
      </c>
      <c r="B11" s="57" t="s">
        <v>326</v>
      </c>
      <c r="C11" s="57" t="s">
        <v>324</v>
      </c>
      <c r="D11" s="57" t="s">
        <v>327</v>
      </c>
      <c r="E11" s="135" t="s">
        <v>322</v>
      </c>
      <c r="F11" s="114">
        <f>((SUM(G11:K11)+SUM(M11:N11)+SUM(S11:T11)))</f>
        <v>5.01</v>
      </c>
      <c r="G11" s="114">
        <v>5.01</v>
      </c>
      <c r="H11" s="114"/>
      <c r="I11" s="114"/>
      <c r="J11" s="77"/>
    </row>
    <row r="12" spans="1:10" ht="20.100000000000001" customHeight="1">
      <c r="A12" s="57" t="s">
        <v>323</v>
      </c>
      <c r="B12" s="57" t="s">
        <v>324</v>
      </c>
      <c r="C12" s="57" t="s">
        <v>73</v>
      </c>
      <c r="D12" s="57" t="s">
        <v>319</v>
      </c>
      <c r="E12" s="134" t="s">
        <v>354</v>
      </c>
      <c r="F12" s="114">
        <f>((SUM(G12:K12)+SUM(M12:N12)+SUM(S12:T12)))</f>
        <v>305.33999999999997</v>
      </c>
      <c r="G12" s="114">
        <v>305.33999999999997</v>
      </c>
      <c r="H12" s="114"/>
      <c r="I12" s="114"/>
      <c r="J12" s="77"/>
    </row>
    <row r="13" spans="1:10" ht="20.100000000000001" customHeight="1">
      <c r="A13" s="57"/>
      <c r="B13" s="57"/>
      <c r="C13" s="57"/>
      <c r="D13" s="111"/>
      <c r="E13" s="65"/>
      <c r="F13" s="77"/>
      <c r="G13" s="77"/>
      <c r="H13" s="77"/>
      <c r="I13" s="77"/>
      <c r="J13" s="77"/>
    </row>
    <row r="14" spans="1:10" ht="20.100000000000001" customHeight="1">
      <c r="A14" s="57"/>
      <c r="B14" s="57"/>
      <c r="C14" s="57"/>
      <c r="D14" s="111"/>
      <c r="E14" s="65"/>
      <c r="F14" s="77"/>
      <c r="G14" s="77"/>
      <c r="H14" s="77"/>
      <c r="I14" s="77"/>
      <c r="J14" s="77"/>
    </row>
    <row r="15" spans="1:10" ht="20.100000000000001" customHeight="1">
      <c r="A15" s="57"/>
      <c r="B15" s="57"/>
      <c r="C15" s="57"/>
      <c r="D15" s="111"/>
      <c r="E15" s="65"/>
      <c r="F15" s="77"/>
      <c r="G15" s="77"/>
      <c r="H15" s="77"/>
      <c r="I15" s="77"/>
      <c r="J15" s="77"/>
    </row>
    <row r="16" spans="1:10" ht="20.100000000000001" customHeight="1">
      <c r="A16" s="75"/>
      <c r="B16" s="75"/>
      <c r="C16" s="75"/>
      <c r="D16" s="111"/>
      <c r="E16" s="65"/>
      <c r="F16" s="77">
        <f t="shared" ref="F16:F24" si="2">((SUM(G16:J16)))</f>
        <v>0</v>
      </c>
      <c r="G16" s="77"/>
      <c r="H16" s="77"/>
      <c r="I16" s="77"/>
      <c r="J16" s="77"/>
    </row>
    <row r="17" spans="1:10" ht="20.100000000000001" customHeight="1">
      <c r="A17" s="75"/>
      <c r="B17" s="75"/>
      <c r="C17" s="75"/>
      <c r="D17" s="111"/>
      <c r="E17" s="65"/>
      <c r="F17" s="77">
        <f t="shared" si="2"/>
        <v>0</v>
      </c>
      <c r="G17" s="77"/>
      <c r="H17" s="77"/>
      <c r="I17" s="77"/>
      <c r="J17" s="77"/>
    </row>
    <row r="18" spans="1:10" ht="20.100000000000001" customHeight="1">
      <c r="A18" s="75"/>
      <c r="B18" s="75"/>
      <c r="C18" s="75"/>
      <c r="D18" s="111"/>
      <c r="E18" s="65"/>
      <c r="F18" s="77">
        <f t="shared" si="2"/>
        <v>0</v>
      </c>
      <c r="G18" s="77"/>
      <c r="H18" s="77"/>
      <c r="I18" s="77"/>
      <c r="J18" s="77"/>
    </row>
    <row r="19" spans="1:10" ht="20.100000000000001" customHeight="1">
      <c r="A19" s="75"/>
      <c r="B19" s="75"/>
      <c r="C19" s="75"/>
      <c r="D19" s="111"/>
      <c r="E19" s="65"/>
      <c r="F19" s="77">
        <f t="shared" si="2"/>
        <v>0</v>
      </c>
      <c r="G19" s="77"/>
      <c r="H19" s="77"/>
      <c r="I19" s="77"/>
      <c r="J19" s="77"/>
    </row>
    <row r="20" spans="1:10" ht="20.100000000000001" customHeight="1">
      <c r="A20" s="75"/>
      <c r="B20" s="75"/>
      <c r="C20" s="75"/>
      <c r="D20" s="111"/>
      <c r="E20" s="65"/>
      <c r="F20" s="77">
        <f t="shared" si="2"/>
        <v>0</v>
      </c>
      <c r="G20" s="77"/>
      <c r="H20" s="77"/>
      <c r="I20" s="77"/>
      <c r="J20" s="77"/>
    </row>
    <row r="21" spans="1:10" ht="20.100000000000001" customHeight="1">
      <c r="A21" s="75"/>
      <c r="B21" s="75"/>
      <c r="C21" s="75"/>
      <c r="D21" s="111"/>
      <c r="E21" s="65"/>
      <c r="F21" s="77">
        <f t="shared" si="2"/>
        <v>0</v>
      </c>
      <c r="G21" s="77"/>
      <c r="H21" s="77"/>
      <c r="I21" s="77"/>
      <c r="J21" s="77"/>
    </row>
    <row r="22" spans="1:10" ht="20.100000000000001" customHeight="1">
      <c r="A22" s="75"/>
      <c r="B22" s="75"/>
      <c r="C22" s="75"/>
      <c r="D22" s="111"/>
      <c r="E22" s="65"/>
      <c r="F22" s="77">
        <f t="shared" si="2"/>
        <v>0</v>
      </c>
      <c r="G22" s="77"/>
      <c r="H22" s="77"/>
      <c r="I22" s="77"/>
      <c r="J22" s="77"/>
    </row>
    <row r="23" spans="1:10" ht="20.100000000000001" customHeight="1">
      <c r="A23" s="75"/>
      <c r="B23" s="75"/>
      <c r="C23" s="75"/>
      <c r="D23" s="111"/>
      <c r="E23" s="65"/>
      <c r="F23" s="77">
        <f t="shared" si="2"/>
        <v>0</v>
      </c>
      <c r="G23" s="77"/>
      <c r="H23" s="77"/>
      <c r="I23" s="77"/>
      <c r="J23" s="77"/>
    </row>
    <row r="24" spans="1:10" ht="20.100000000000001" customHeight="1">
      <c r="A24" s="75"/>
      <c r="B24" s="75"/>
      <c r="C24" s="75"/>
      <c r="D24" s="111"/>
      <c r="E24" s="65"/>
      <c r="F24" s="77">
        <f t="shared" si="2"/>
        <v>0</v>
      </c>
      <c r="G24" s="77"/>
      <c r="H24" s="77"/>
      <c r="I24" s="77"/>
      <c r="J24" s="77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7:I7 J7:J8 F8:F24 G8:I8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5"/>
  <sheetViews>
    <sheetView showGridLines="0" showZeros="0" workbookViewId="0">
      <selection activeCell="E26" sqref="E26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79"/>
      <c r="C1" s="79"/>
      <c r="D1" s="79"/>
      <c r="E1" s="79"/>
      <c r="F1" s="79"/>
      <c r="G1" s="79"/>
      <c r="H1" s="80" t="s">
        <v>88</v>
      </c>
    </row>
    <row r="2" spans="1:34" s="2" customFormat="1" ht="30" customHeight="1">
      <c r="A2" s="154" t="s">
        <v>89</v>
      </c>
      <c r="B2" s="154"/>
      <c r="C2" s="154"/>
      <c r="D2" s="154"/>
      <c r="E2" s="154"/>
      <c r="F2" s="154"/>
      <c r="G2" s="154"/>
      <c r="H2" s="154"/>
    </row>
    <row r="3" spans="1:34" s="1" customFormat="1" ht="20.25" customHeight="1">
      <c r="A3" s="155" t="s">
        <v>316</v>
      </c>
      <c r="B3" s="155"/>
      <c r="C3" s="155"/>
      <c r="D3" s="36"/>
      <c r="E3" s="36"/>
      <c r="F3" s="36"/>
      <c r="G3" s="36"/>
      <c r="H3" s="8" t="s">
        <v>2</v>
      </c>
    </row>
    <row r="4" spans="1:34" ht="20.25" customHeight="1">
      <c r="A4" s="81" t="s">
        <v>3</v>
      </c>
      <c r="B4" s="81"/>
      <c r="C4" s="81" t="s">
        <v>4</v>
      </c>
      <c r="D4" s="81"/>
      <c r="E4" s="81"/>
      <c r="F4" s="81"/>
      <c r="G4" s="81"/>
      <c r="H4" s="81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</row>
    <row r="5" spans="1:34" s="78" customFormat="1" ht="37.5" customHeight="1">
      <c r="A5" s="82" t="s">
        <v>5</v>
      </c>
      <c r="B5" s="83" t="s">
        <v>6</v>
      </c>
      <c r="C5" s="82" t="s">
        <v>5</v>
      </c>
      <c r="D5" s="82" t="s">
        <v>50</v>
      </c>
      <c r="E5" s="83" t="s">
        <v>90</v>
      </c>
      <c r="F5" s="84" t="s">
        <v>91</v>
      </c>
      <c r="G5" s="82" t="s">
        <v>92</v>
      </c>
      <c r="H5" s="84" t="s">
        <v>93</v>
      </c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</row>
    <row r="6" spans="1:34" ht="25.15" customHeight="1">
      <c r="A6" s="85" t="s">
        <v>94</v>
      </c>
      <c r="B6" s="86">
        <f>((SUM(B7:B9)))</f>
        <v>417.5</v>
      </c>
      <c r="C6" s="87" t="s">
        <v>95</v>
      </c>
      <c r="D6" s="86">
        <f>((SUM(D7:D31)))</f>
        <v>417.5</v>
      </c>
      <c r="E6" s="86">
        <f t="shared" ref="E6" si="0">((SUM(E7:E31)))</f>
        <v>417.5</v>
      </c>
      <c r="F6" s="86">
        <f>((SUM(F7:F31)))</f>
        <v>0</v>
      </c>
      <c r="G6" s="86">
        <f>((SUM(G7:G31)))</f>
        <v>0</v>
      </c>
      <c r="H6" s="86">
        <f>((SUM(H7:H31)))</f>
        <v>0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</row>
    <row r="7" spans="1:34" ht="25.15" customHeight="1">
      <c r="A7" s="88" t="s">
        <v>52</v>
      </c>
      <c r="B7" s="86">
        <v>417.5</v>
      </c>
      <c r="C7" s="89" t="s">
        <v>96</v>
      </c>
      <c r="D7" s="90">
        <f>((SUM(E7:H7)))</f>
        <v>0</v>
      </c>
      <c r="E7" s="91"/>
      <c r="F7" s="91"/>
      <c r="G7" s="91"/>
      <c r="H7" s="86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</row>
    <row r="8" spans="1:34" ht="25.15" customHeight="1">
      <c r="A8" s="88" t="s">
        <v>53</v>
      </c>
      <c r="B8" s="86"/>
      <c r="C8" s="89" t="s">
        <v>97</v>
      </c>
      <c r="D8" s="90">
        <f t="shared" ref="D8" si="1">((SUM(E8:H8)))</f>
        <v>0</v>
      </c>
      <c r="E8" s="91"/>
      <c r="F8" s="91"/>
      <c r="G8" s="91"/>
      <c r="H8" s="86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</row>
    <row r="9" spans="1:34" ht="25.15" customHeight="1">
      <c r="A9" s="88" t="s">
        <v>54</v>
      </c>
      <c r="B9" s="92"/>
      <c r="C9" s="89" t="s">
        <v>98</v>
      </c>
      <c r="D9" s="90">
        <f t="shared" ref="D9:D32" si="2">((SUM(E9:H9)))</f>
        <v>0</v>
      </c>
      <c r="E9" s="91"/>
      <c r="F9" s="91"/>
      <c r="G9" s="91"/>
      <c r="H9" s="86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</row>
    <row r="10" spans="1:34" ht="25.15" customHeight="1">
      <c r="A10" s="85" t="s">
        <v>99</v>
      </c>
      <c r="B10" s="86">
        <f>((SUM(B11:B14)))</f>
        <v>0</v>
      </c>
      <c r="C10" s="89" t="s">
        <v>100</v>
      </c>
      <c r="D10" s="90">
        <f t="shared" si="2"/>
        <v>0</v>
      </c>
      <c r="E10" s="91"/>
      <c r="F10" s="91"/>
      <c r="G10" s="91"/>
      <c r="H10" s="86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</row>
    <row r="11" spans="1:34" ht="25.15" customHeight="1">
      <c r="A11" s="88" t="s">
        <v>52</v>
      </c>
      <c r="B11" s="86"/>
      <c r="C11" s="89" t="s">
        <v>101</v>
      </c>
      <c r="D11" s="90">
        <f t="shared" si="2"/>
        <v>0</v>
      </c>
      <c r="E11" s="91"/>
      <c r="F11" s="91"/>
      <c r="G11" s="91"/>
      <c r="H11" s="86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</row>
    <row r="12" spans="1:34" ht="25.15" customHeight="1">
      <c r="A12" s="88" t="s">
        <v>53</v>
      </c>
      <c r="B12" s="86"/>
      <c r="C12" s="89" t="s">
        <v>102</v>
      </c>
      <c r="D12" s="90">
        <f t="shared" si="2"/>
        <v>0</v>
      </c>
      <c r="E12" s="91"/>
      <c r="F12" s="91"/>
      <c r="G12" s="91"/>
      <c r="H12" s="86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</row>
    <row r="13" spans="1:34" ht="25.15" customHeight="1">
      <c r="A13" s="88" t="s">
        <v>54</v>
      </c>
      <c r="B13" s="86"/>
      <c r="C13" s="89" t="s">
        <v>103</v>
      </c>
      <c r="D13" s="90">
        <f t="shared" si="2"/>
        <v>0</v>
      </c>
      <c r="E13" s="91"/>
      <c r="F13" s="91"/>
      <c r="G13" s="91"/>
      <c r="H13" s="86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</row>
    <row r="14" spans="1:34" ht="25.15" customHeight="1">
      <c r="A14" s="88" t="s">
        <v>93</v>
      </c>
      <c r="B14" s="92"/>
      <c r="C14" s="89" t="s">
        <v>104</v>
      </c>
      <c r="D14" s="90">
        <f t="shared" si="2"/>
        <v>13.36</v>
      </c>
      <c r="E14" s="91">
        <v>13.36</v>
      </c>
      <c r="F14" s="91"/>
      <c r="G14" s="91"/>
      <c r="H14" s="86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</row>
    <row r="15" spans="1:34" ht="25.15" customHeight="1">
      <c r="A15" s="93"/>
      <c r="B15" s="94"/>
      <c r="C15" s="95" t="s">
        <v>105</v>
      </c>
      <c r="D15" s="90">
        <f t="shared" si="2"/>
        <v>5.01</v>
      </c>
      <c r="E15" s="92">
        <v>5.01</v>
      </c>
      <c r="F15" s="92"/>
      <c r="G15" s="92"/>
      <c r="H15" s="92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</row>
    <row r="16" spans="1:34" ht="25.15" customHeight="1">
      <c r="A16" s="93"/>
      <c r="B16" s="94"/>
      <c r="C16" s="95" t="s">
        <v>106</v>
      </c>
      <c r="D16" s="90">
        <f t="shared" si="2"/>
        <v>0</v>
      </c>
      <c r="E16" s="92"/>
      <c r="F16" s="92"/>
      <c r="G16" s="92"/>
      <c r="H16" s="92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</row>
    <row r="17" spans="1:34" ht="25.15" customHeight="1">
      <c r="A17" s="93"/>
      <c r="B17" s="94"/>
      <c r="C17" s="95" t="s">
        <v>107</v>
      </c>
      <c r="D17" s="90">
        <f t="shared" si="2"/>
        <v>93.79</v>
      </c>
      <c r="E17" s="92">
        <v>93.79</v>
      </c>
      <c r="F17" s="92"/>
      <c r="G17" s="92"/>
      <c r="H17" s="92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</row>
    <row r="18" spans="1:34" ht="25.15" customHeight="1">
      <c r="A18" s="93"/>
      <c r="B18" s="94"/>
      <c r="C18" s="95" t="s">
        <v>108</v>
      </c>
      <c r="D18" s="90">
        <f t="shared" si="2"/>
        <v>0</v>
      </c>
      <c r="E18" s="92"/>
      <c r="F18" s="92"/>
      <c r="G18" s="92"/>
      <c r="H18" s="92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</row>
    <row r="19" spans="1:34" ht="25.15" customHeight="1">
      <c r="A19" s="93"/>
      <c r="B19" s="94"/>
      <c r="C19" s="95" t="s">
        <v>109</v>
      </c>
      <c r="D19" s="90">
        <f t="shared" si="2"/>
        <v>0</v>
      </c>
      <c r="E19" s="92"/>
      <c r="F19" s="92"/>
      <c r="G19" s="92"/>
      <c r="H19" s="92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</row>
    <row r="20" spans="1:34" ht="25.15" customHeight="1">
      <c r="A20" s="93"/>
      <c r="B20" s="94"/>
      <c r="C20" s="95" t="s">
        <v>110</v>
      </c>
      <c r="D20" s="90">
        <f t="shared" si="2"/>
        <v>0</v>
      </c>
      <c r="E20" s="92"/>
      <c r="F20" s="92"/>
      <c r="G20" s="92"/>
      <c r="H20" s="92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</row>
    <row r="21" spans="1:34" ht="25.15" customHeight="1">
      <c r="A21" s="93"/>
      <c r="B21" s="94"/>
      <c r="C21" s="95" t="s">
        <v>111</v>
      </c>
      <c r="D21" s="90">
        <f t="shared" si="2"/>
        <v>0</v>
      </c>
      <c r="E21" s="92"/>
      <c r="F21" s="92"/>
      <c r="G21" s="92"/>
      <c r="H21" s="92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</row>
    <row r="22" spans="1:34" ht="25.15" customHeight="1">
      <c r="A22" s="93"/>
      <c r="B22" s="94"/>
      <c r="C22" s="95" t="s">
        <v>112</v>
      </c>
      <c r="D22" s="90">
        <f t="shared" si="2"/>
        <v>0</v>
      </c>
      <c r="E22" s="92"/>
      <c r="F22" s="92"/>
      <c r="G22" s="92"/>
      <c r="H22" s="92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</row>
    <row r="23" spans="1:34" ht="25.15" customHeight="1">
      <c r="A23" s="93"/>
      <c r="B23" s="94"/>
      <c r="C23" s="95" t="s">
        <v>113</v>
      </c>
      <c r="D23" s="90">
        <f t="shared" si="2"/>
        <v>0</v>
      </c>
      <c r="E23" s="92"/>
      <c r="F23" s="92"/>
      <c r="G23" s="92"/>
      <c r="H23" s="92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</row>
    <row r="24" spans="1:34" ht="25.15" customHeight="1">
      <c r="A24" s="93"/>
      <c r="B24" s="94"/>
      <c r="C24" s="95" t="s">
        <v>114</v>
      </c>
      <c r="D24" s="90">
        <f t="shared" si="2"/>
        <v>0</v>
      </c>
      <c r="E24" s="92"/>
      <c r="F24" s="92"/>
      <c r="G24" s="92"/>
      <c r="H24" s="92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</row>
    <row r="25" spans="1:34" ht="25.15" customHeight="1">
      <c r="A25" s="93"/>
      <c r="B25" s="94"/>
      <c r="C25" s="95" t="s">
        <v>115</v>
      </c>
      <c r="D25" s="90">
        <f t="shared" si="2"/>
        <v>305.33999999999997</v>
      </c>
      <c r="E25" s="92">
        <v>305.33999999999997</v>
      </c>
      <c r="F25" s="92"/>
      <c r="G25" s="92"/>
      <c r="H25" s="92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</row>
    <row r="26" spans="1:34" ht="25.15" customHeight="1">
      <c r="A26" s="93"/>
      <c r="B26" s="94"/>
      <c r="C26" s="95" t="s">
        <v>116</v>
      </c>
      <c r="D26" s="90">
        <f t="shared" si="2"/>
        <v>0</v>
      </c>
      <c r="E26" s="92"/>
      <c r="F26" s="92"/>
      <c r="G26" s="92"/>
      <c r="H26" s="92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</row>
    <row r="27" spans="1:34" ht="25.15" customHeight="1">
      <c r="A27" s="93"/>
      <c r="B27" s="94"/>
      <c r="C27" s="95" t="s">
        <v>117</v>
      </c>
      <c r="D27" s="90">
        <f t="shared" si="2"/>
        <v>0</v>
      </c>
      <c r="E27" s="92"/>
      <c r="F27" s="92"/>
      <c r="G27" s="92"/>
      <c r="H27" s="92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</row>
    <row r="28" spans="1:34" ht="25.15" customHeight="1">
      <c r="A28" s="93"/>
      <c r="B28" s="94"/>
      <c r="C28" s="95" t="s">
        <v>118</v>
      </c>
      <c r="D28" s="90">
        <f t="shared" si="2"/>
        <v>0</v>
      </c>
      <c r="E28" s="92"/>
      <c r="F28" s="92"/>
      <c r="G28" s="92"/>
      <c r="H28" s="92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</row>
    <row r="29" spans="1:34" ht="25.15" customHeight="1">
      <c r="A29" s="93"/>
      <c r="B29" s="94"/>
      <c r="C29" s="95" t="s">
        <v>119</v>
      </c>
      <c r="D29" s="90">
        <f t="shared" si="2"/>
        <v>0</v>
      </c>
      <c r="E29" s="92"/>
      <c r="F29" s="92"/>
      <c r="G29" s="92"/>
      <c r="H29" s="92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</row>
    <row r="30" spans="1:34" ht="25.15" customHeight="1">
      <c r="A30" s="93"/>
      <c r="B30" s="94"/>
      <c r="C30" s="95" t="s">
        <v>120</v>
      </c>
      <c r="D30" s="96">
        <f t="shared" si="2"/>
        <v>0</v>
      </c>
      <c r="E30" s="92"/>
      <c r="F30" s="92"/>
      <c r="G30" s="92"/>
      <c r="H30" s="92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</row>
    <row r="31" spans="1:34" ht="25.15" customHeight="1">
      <c r="A31" s="93"/>
      <c r="B31" s="94"/>
      <c r="C31" s="95" t="s">
        <v>121</v>
      </c>
      <c r="D31" s="96">
        <f t="shared" si="2"/>
        <v>0</v>
      </c>
      <c r="E31" s="92"/>
      <c r="F31" s="92"/>
      <c r="G31" s="92"/>
      <c r="H31" s="92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</row>
    <row r="32" spans="1:34" ht="25.15" customHeight="1">
      <c r="A32" s="97"/>
      <c r="B32" s="92"/>
      <c r="C32" s="96" t="s">
        <v>122</v>
      </c>
      <c r="D32" s="96">
        <f t="shared" si="2"/>
        <v>0</v>
      </c>
      <c r="E32" s="92"/>
      <c r="F32" s="92"/>
      <c r="G32" s="92"/>
      <c r="H32" s="92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</row>
    <row r="33" spans="1:34" ht="25.15" customHeight="1">
      <c r="A33" s="97"/>
      <c r="B33" s="98"/>
      <c r="C33" s="96"/>
      <c r="D33" s="96"/>
      <c r="E33" s="96"/>
      <c r="F33" s="96"/>
      <c r="G33" s="96"/>
      <c r="H33" s="9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</row>
    <row r="34" spans="1:34" s="52" customFormat="1" ht="20.25" customHeight="1">
      <c r="A34" s="99" t="s">
        <v>123</v>
      </c>
      <c r="B34" s="100">
        <f>((SUM(B7:B9)+SUM(B11:B14)))</f>
        <v>417.5</v>
      </c>
      <c r="C34" s="101" t="s">
        <v>124</v>
      </c>
      <c r="D34" s="102">
        <f>((SUM(D7:D32)))</f>
        <v>417.5</v>
      </c>
      <c r="E34" s="102">
        <f t="shared" ref="E34" si="3">((SUM(E7:E32)))</f>
        <v>417.5</v>
      </c>
      <c r="F34" s="102">
        <f>((SUM(F7:F32)))</f>
        <v>0</v>
      </c>
      <c r="G34" s="102">
        <f>((SUM(G7:G32)))</f>
        <v>0</v>
      </c>
      <c r="H34" s="102">
        <f>((SUM(H7:H32)))</f>
        <v>0</v>
      </c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</row>
    <row r="35" spans="1:34" ht="20.25" customHeight="1">
      <c r="A35" s="103"/>
      <c r="B35" s="104"/>
      <c r="C35" s="105"/>
      <c r="D35" s="105"/>
      <c r="E35" s="105"/>
      <c r="F35" s="105"/>
      <c r="G35" s="105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33"/>
  <sheetViews>
    <sheetView showGridLines="0" showZeros="0" topLeftCell="L4" workbookViewId="0">
      <selection activeCell="Q10" sqref="Q10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5" width="7.75" style="4" customWidth="1"/>
    <col min="16" max="16" width="8.75" style="4" customWidth="1"/>
    <col min="17" max="43" width="7.75" style="4" customWidth="1"/>
    <col min="44" max="44" width="9.75" style="4" customWidth="1"/>
    <col min="45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110" width="8" style="4" customWidth="1"/>
    <col min="111" max="247" width="6.875" style="4" customWidth="1"/>
    <col min="248" max="16384" width="6.875" style="4"/>
  </cols>
  <sheetData>
    <row r="1" spans="1:110" s="1" customFormat="1" ht="20.25" customHeight="1">
      <c r="A1" s="73"/>
      <c r="DE1" s="6" t="s">
        <v>125</v>
      </c>
    </row>
    <row r="2" spans="1:110" s="2" customFormat="1" ht="30" customHeight="1">
      <c r="A2" s="154" t="s">
        <v>126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  <c r="BP2" s="154"/>
      <c r="BQ2" s="154"/>
      <c r="BR2" s="154"/>
      <c r="BS2" s="154"/>
      <c r="BT2" s="154"/>
      <c r="BU2" s="154"/>
      <c r="BV2" s="154"/>
      <c r="BW2" s="154"/>
      <c r="BX2" s="154"/>
      <c r="BY2" s="154"/>
      <c r="BZ2" s="154"/>
      <c r="CA2" s="154"/>
      <c r="CB2" s="154"/>
      <c r="CC2" s="154"/>
      <c r="CD2" s="154"/>
      <c r="CE2" s="154"/>
      <c r="CF2" s="154"/>
      <c r="CG2" s="154"/>
      <c r="CH2" s="154"/>
      <c r="CI2" s="154"/>
      <c r="CJ2" s="154"/>
      <c r="CK2" s="154"/>
      <c r="CL2" s="154"/>
      <c r="CM2" s="154"/>
      <c r="CN2" s="154"/>
      <c r="CO2" s="154"/>
      <c r="CP2" s="154"/>
      <c r="CQ2" s="154"/>
      <c r="CR2" s="154"/>
      <c r="CS2" s="154"/>
      <c r="CT2" s="154"/>
      <c r="CU2" s="154"/>
      <c r="CV2" s="154"/>
      <c r="CW2" s="154"/>
      <c r="CX2" s="154"/>
      <c r="CY2" s="154"/>
      <c r="CZ2" s="154"/>
      <c r="DA2" s="154"/>
      <c r="DB2" s="154"/>
      <c r="DC2" s="154"/>
      <c r="DD2" s="154"/>
      <c r="DE2" s="154"/>
    </row>
    <row r="3" spans="1:110" s="1" customFormat="1" ht="20.25" customHeight="1">
      <c r="A3" s="155" t="s">
        <v>332</v>
      </c>
      <c r="B3" s="155"/>
      <c r="C3" s="155"/>
      <c r="D3" s="155"/>
      <c r="E3" s="155"/>
      <c r="F3" s="155"/>
      <c r="G3" s="155"/>
      <c r="H3" s="15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8" t="s">
        <v>2</v>
      </c>
      <c r="DF3" s="30"/>
    </row>
    <row r="4" spans="1:110" ht="20.100000000000001" customHeight="1">
      <c r="A4" s="157" t="s">
        <v>49</v>
      </c>
      <c r="B4" s="158"/>
      <c r="C4" s="158"/>
      <c r="D4" s="159"/>
      <c r="E4" s="160" t="s">
        <v>50</v>
      </c>
      <c r="F4" s="172" t="s">
        <v>127</v>
      </c>
      <c r="G4" s="172"/>
      <c r="H4" s="172"/>
      <c r="I4" s="172"/>
      <c r="J4" s="172"/>
      <c r="K4" s="172"/>
      <c r="L4" s="172"/>
      <c r="M4" s="172"/>
      <c r="N4" s="172"/>
      <c r="O4" s="172"/>
      <c r="P4" s="172" t="s">
        <v>128</v>
      </c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3" t="s">
        <v>129</v>
      </c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4" t="s">
        <v>130</v>
      </c>
      <c r="BJ4" s="174"/>
      <c r="BK4" s="174"/>
      <c r="BL4" s="174"/>
      <c r="BM4" s="174"/>
      <c r="BN4" s="174" t="s">
        <v>131</v>
      </c>
      <c r="BO4" s="174"/>
      <c r="BP4" s="174"/>
      <c r="BQ4" s="174" t="s">
        <v>132</v>
      </c>
      <c r="BR4" s="174"/>
      <c r="BS4" s="174"/>
      <c r="BT4" s="174" t="s">
        <v>119</v>
      </c>
      <c r="BU4" s="174"/>
      <c r="BV4" s="174"/>
      <c r="BW4" s="174" t="s">
        <v>133</v>
      </c>
      <c r="BX4" s="174"/>
      <c r="BY4" s="174"/>
      <c r="BZ4" s="174"/>
      <c r="CA4" s="174"/>
      <c r="CB4" s="174"/>
      <c r="CC4" s="174"/>
      <c r="CD4" s="174"/>
      <c r="CE4" s="174"/>
      <c r="CF4" s="174"/>
      <c r="CG4" s="174"/>
      <c r="CH4" s="174" t="s">
        <v>134</v>
      </c>
      <c r="CI4" s="174"/>
      <c r="CJ4" s="174"/>
      <c r="CK4" s="174"/>
      <c r="CL4" s="174"/>
      <c r="CM4" s="174"/>
      <c r="CN4" s="174"/>
      <c r="CO4" s="174"/>
      <c r="CP4" s="174"/>
      <c r="CQ4" s="174"/>
      <c r="CR4" s="174"/>
      <c r="CS4" s="174"/>
      <c r="CT4" s="174"/>
      <c r="CU4" s="174"/>
      <c r="CV4" s="174"/>
      <c r="CW4" s="174"/>
      <c r="CX4" s="174" t="s">
        <v>118</v>
      </c>
      <c r="CY4" s="174"/>
      <c r="CZ4" s="174"/>
      <c r="DA4" s="174"/>
      <c r="DB4" s="174"/>
      <c r="DC4" s="174"/>
      <c r="DD4" s="174"/>
      <c r="DE4" s="174"/>
      <c r="DF4" s="25"/>
    </row>
    <row r="5" spans="1:110" ht="20.100000000000001" customHeight="1">
      <c r="A5" s="12" t="s">
        <v>60</v>
      </c>
      <c r="B5" s="12"/>
      <c r="C5" s="74"/>
      <c r="D5" s="160" t="s">
        <v>62</v>
      </c>
      <c r="E5" s="151"/>
      <c r="F5" s="169" t="s">
        <v>65</v>
      </c>
      <c r="G5" s="169" t="s">
        <v>135</v>
      </c>
      <c r="H5" s="169" t="s">
        <v>136</v>
      </c>
      <c r="I5" s="169" t="s">
        <v>137</v>
      </c>
      <c r="J5" s="152" t="s">
        <v>138</v>
      </c>
      <c r="K5" s="152" t="s">
        <v>139</v>
      </c>
      <c r="L5" s="152" t="s">
        <v>315</v>
      </c>
      <c r="M5" s="170" t="s">
        <v>140</v>
      </c>
      <c r="N5" s="152" t="s">
        <v>141</v>
      </c>
      <c r="O5" s="152" t="s">
        <v>142</v>
      </c>
      <c r="P5" s="169" t="s">
        <v>65</v>
      </c>
      <c r="Q5" s="169" t="s">
        <v>143</v>
      </c>
      <c r="R5" s="169" t="s">
        <v>144</v>
      </c>
      <c r="S5" s="169" t="s">
        <v>145</v>
      </c>
      <c r="T5" s="152" t="s">
        <v>146</v>
      </c>
      <c r="U5" s="152" t="s">
        <v>147</v>
      </c>
      <c r="V5" s="152" t="s">
        <v>148</v>
      </c>
      <c r="W5" s="152" t="s">
        <v>149</v>
      </c>
      <c r="X5" s="152" t="s">
        <v>150</v>
      </c>
      <c r="Y5" s="152" t="s">
        <v>151</v>
      </c>
      <c r="Z5" s="152" t="s">
        <v>152</v>
      </c>
      <c r="AA5" s="152" t="s">
        <v>153</v>
      </c>
      <c r="AB5" s="152" t="s">
        <v>154</v>
      </c>
      <c r="AC5" s="152" t="s">
        <v>155</v>
      </c>
      <c r="AD5" s="152" t="s">
        <v>156</v>
      </c>
      <c r="AE5" s="152" t="s">
        <v>157</v>
      </c>
      <c r="AF5" s="152" t="s">
        <v>158</v>
      </c>
      <c r="AG5" s="152" t="s">
        <v>159</v>
      </c>
      <c r="AH5" s="152" t="s">
        <v>160</v>
      </c>
      <c r="AI5" s="152" t="s">
        <v>161</v>
      </c>
      <c r="AJ5" s="152" t="s">
        <v>162</v>
      </c>
      <c r="AK5" s="152" t="s">
        <v>163</v>
      </c>
      <c r="AL5" s="152" t="s">
        <v>164</v>
      </c>
      <c r="AM5" s="152" t="s">
        <v>165</v>
      </c>
      <c r="AN5" s="152" t="s">
        <v>166</v>
      </c>
      <c r="AO5" s="152" t="s">
        <v>167</v>
      </c>
      <c r="AP5" s="152" t="s">
        <v>168</v>
      </c>
      <c r="AQ5" s="169" t="s">
        <v>169</v>
      </c>
      <c r="AR5" s="151" t="s">
        <v>65</v>
      </c>
      <c r="AS5" s="151" t="s">
        <v>170</v>
      </c>
      <c r="AT5" s="151" t="s">
        <v>171</v>
      </c>
      <c r="AU5" s="151" t="s">
        <v>172</v>
      </c>
      <c r="AV5" s="152" t="s">
        <v>173</v>
      </c>
      <c r="AW5" s="152" t="s">
        <v>174</v>
      </c>
      <c r="AX5" s="152" t="s">
        <v>175</v>
      </c>
      <c r="AY5" s="152" t="s">
        <v>176</v>
      </c>
      <c r="AZ5" s="152" t="s">
        <v>177</v>
      </c>
      <c r="BA5" s="152" t="s">
        <v>178</v>
      </c>
      <c r="BB5" s="152" t="s">
        <v>179</v>
      </c>
      <c r="BC5" s="152" t="s">
        <v>180</v>
      </c>
      <c r="BD5" s="152" t="s">
        <v>181</v>
      </c>
      <c r="BE5" s="152" t="s">
        <v>182</v>
      </c>
      <c r="BF5" s="152" t="s">
        <v>183</v>
      </c>
      <c r="BG5" s="152" t="s">
        <v>184</v>
      </c>
      <c r="BH5" s="170" t="s">
        <v>185</v>
      </c>
      <c r="BI5" s="151" t="s">
        <v>65</v>
      </c>
      <c r="BJ5" s="151" t="s">
        <v>186</v>
      </c>
      <c r="BK5" s="151" t="s">
        <v>187</v>
      </c>
      <c r="BL5" s="152" t="s">
        <v>188</v>
      </c>
      <c r="BM5" s="170" t="s">
        <v>189</v>
      </c>
      <c r="BN5" s="151" t="s">
        <v>65</v>
      </c>
      <c r="BO5" s="151" t="s">
        <v>190</v>
      </c>
      <c r="BP5" s="151" t="s">
        <v>191</v>
      </c>
      <c r="BQ5" s="151" t="s">
        <v>65</v>
      </c>
      <c r="BR5" s="151" t="s">
        <v>192</v>
      </c>
      <c r="BS5" s="151" t="s">
        <v>193</v>
      </c>
      <c r="BT5" s="151" t="s">
        <v>65</v>
      </c>
      <c r="BU5" s="151" t="s">
        <v>194</v>
      </c>
      <c r="BV5" s="151" t="s">
        <v>195</v>
      </c>
      <c r="BW5" s="151" t="s">
        <v>65</v>
      </c>
      <c r="BX5" s="151" t="s">
        <v>196</v>
      </c>
      <c r="BY5" s="151" t="s">
        <v>197</v>
      </c>
      <c r="BZ5" s="151" t="s">
        <v>198</v>
      </c>
      <c r="CA5" s="152" t="s">
        <v>199</v>
      </c>
      <c r="CB5" s="152" t="s">
        <v>200</v>
      </c>
      <c r="CC5" s="170" t="s">
        <v>201</v>
      </c>
      <c r="CD5" s="152" t="s">
        <v>202</v>
      </c>
      <c r="CE5" s="152" t="s">
        <v>203</v>
      </c>
      <c r="CF5" s="152" t="s">
        <v>204</v>
      </c>
      <c r="CG5" s="152" t="s">
        <v>205</v>
      </c>
      <c r="CH5" s="151" t="s">
        <v>65</v>
      </c>
      <c r="CI5" s="151" t="s">
        <v>196</v>
      </c>
      <c r="CJ5" s="151" t="s">
        <v>197</v>
      </c>
      <c r="CK5" s="151" t="s">
        <v>198</v>
      </c>
      <c r="CL5" s="152" t="s">
        <v>199</v>
      </c>
      <c r="CM5" s="152" t="s">
        <v>200</v>
      </c>
      <c r="CN5" s="170" t="s">
        <v>201</v>
      </c>
      <c r="CO5" s="152" t="s">
        <v>202</v>
      </c>
      <c r="CP5" s="152" t="s">
        <v>206</v>
      </c>
      <c r="CQ5" s="152" t="s">
        <v>207</v>
      </c>
      <c r="CR5" s="152" t="s">
        <v>208</v>
      </c>
      <c r="CS5" s="152" t="s">
        <v>209</v>
      </c>
      <c r="CT5" s="152" t="s">
        <v>203</v>
      </c>
      <c r="CU5" s="152" t="s">
        <v>204</v>
      </c>
      <c r="CV5" s="152" t="s">
        <v>210</v>
      </c>
      <c r="CW5" s="152" t="s">
        <v>134</v>
      </c>
      <c r="CX5" s="151" t="s">
        <v>65</v>
      </c>
      <c r="CY5" s="151" t="s">
        <v>117</v>
      </c>
      <c r="CZ5" s="151" t="s">
        <v>211</v>
      </c>
      <c r="DA5" s="152" t="s">
        <v>212</v>
      </c>
      <c r="DB5" s="152" t="s">
        <v>213</v>
      </c>
      <c r="DC5" s="152" t="s">
        <v>214</v>
      </c>
      <c r="DD5" s="152" t="s">
        <v>215</v>
      </c>
      <c r="DE5" s="151" t="s">
        <v>118</v>
      </c>
      <c r="DF5" s="25"/>
    </row>
    <row r="6" spans="1:110" ht="30.75" customHeight="1">
      <c r="A6" s="16" t="s">
        <v>70</v>
      </c>
      <c r="B6" s="15" t="s">
        <v>71</v>
      </c>
      <c r="C6" s="17" t="s">
        <v>72</v>
      </c>
      <c r="D6" s="161"/>
      <c r="E6" s="152"/>
      <c r="F6" s="151"/>
      <c r="G6" s="151"/>
      <c r="H6" s="151"/>
      <c r="I6" s="151"/>
      <c r="J6" s="169"/>
      <c r="K6" s="169"/>
      <c r="L6" s="169"/>
      <c r="M6" s="171"/>
      <c r="N6" s="169"/>
      <c r="O6" s="169"/>
      <c r="P6" s="151"/>
      <c r="Q6" s="151"/>
      <c r="R6" s="151"/>
      <c r="S6" s="151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69"/>
      <c r="AH6" s="169"/>
      <c r="AI6" s="169"/>
      <c r="AJ6" s="169"/>
      <c r="AK6" s="169"/>
      <c r="AL6" s="169"/>
      <c r="AM6" s="169"/>
      <c r="AN6" s="169"/>
      <c r="AO6" s="169"/>
      <c r="AP6" s="169"/>
      <c r="AQ6" s="151"/>
      <c r="AR6" s="151"/>
      <c r="AS6" s="151"/>
      <c r="AT6" s="151"/>
      <c r="AU6" s="151"/>
      <c r="AV6" s="169"/>
      <c r="AW6" s="169"/>
      <c r="AX6" s="169"/>
      <c r="AY6" s="169"/>
      <c r="AZ6" s="169"/>
      <c r="BA6" s="169"/>
      <c r="BB6" s="169"/>
      <c r="BC6" s="169"/>
      <c r="BD6" s="169"/>
      <c r="BE6" s="169"/>
      <c r="BF6" s="169"/>
      <c r="BG6" s="169"/>
      <c r="BH6" s="171"/>
      <c r="BI6" s="151"/>
      <c r="BJ6" s="151"/>
      <c r="BK6" s="151"/>
      <c r="BL6" s="169"/>
      <c r="BM6" s="171"/>
      <c r="BN6" s="151"/>
      <c r="BO6" s="151"/>
      <c r="BP6" s="151"/>
      <c r="BQ6" s="151"/>
      <c r="BR6" s="151"/>
      <c r="BS6" s="151"/>
      <c r="BT6" s="151"/>
      <c r="BU6" s="151"/>
      <c r="BV6" s="151"/>
      <c r="BW6" s="151"/>
      <c r="BX6" s="151"/>
      <c r="BY6" s="151"/>
      <c r="BZ6" s="151"/>
      <c r="CA6" s="169"/>
      <c r="CB6" s="169"/>
      <c r="CC6" s="171"/>
      <c r="CD6" s="169"/>
      <c r="CE6" s="169"/>
      <c r="CF6" s="169"/>
      <c r="CG6" s="169"/>
      <c r="CH6" s="151"/>
      <c r="CI6" s="151"/>
      <c r="CJ6" s="151"/>
      <c r="CK6" s="151"/>
      <c r="CL6" s="169"/>
      <c r="CM6" s="169"/>
      <c r="CN6" s="171"/>
      <c r="CO6" s="169"/>
      <c r="CP6" s="169"/>
      <c r="CQ6" s="169"/>
      <c r="CR6" s="169"/>
      <c r="CS6" s="169"/>
      <c r="CT6" s="169"/>
      <c r="CU6" s="169"/>
      <c r="CV6" s="169"/>
      <c r="CW6" s="169"/>
      <c r="CX6" s="151"/>
      <c r="CY6" s="151"/>
      <c r="CZ6" s="151"/>
      <c r="DA6" s="169"/>
      <c r="DB6" s="169"/>
      <c r="DC6" s="169"/>
      <c r="DD6" s="169"/>
      <c r="DE6" s="151"/>
      <c r="DF6" s="25"/>
    </row>
    <row r="7" spans="1:110" s="52" customFormat="1" ht="20.100000000000001" customHeight="1">
      <c r="A7" s="75"/>
      <c r="B7" s="75"/>
      <c r="C7" s="75"/>
      <c r="D7" s="76" t="s">
        <v>50</v>
      </c>
      <c r="E7" s="77">
        <f>E8+E11+E14+E18</f>
        <v>417.5</v>
      </c>
      <c r="F7" s="147">
        <f>F8+F11+F14</f>
        <v>86.73</v>
      </c>
      <c r="G7" s="77">
        <v>31.05</v>
      </c>
      <c r="H7" s="77">
        <v>1.1499999999999999</v>
      </c>
      <c r="I7" s="77"/>
      <c r="J7" s="77">
        <v>6.55</v>
      </c>
      <c r="K7" s="77"/>
      <c r="L7" s="77">
        <v>34.619999999999997</v>
      </c>
      <c r="M7" s="77">
        <v>13.46</v>
      </c>
      <c r="N7" s="77"/>
      <c r="O7" s="77"/>
      <c r="P7" s="147">
        <v>10.4</v>
      </c>
      <c r="Q7" s="77">
        <v>2</v>
      </c>
      <c r="R7" s="77">
        <v>2</v>
      </c>
      <c r="S7" s="77"/>
      <c r="T7" s="77"/>
      <c r="U7" s="77">
        <v>0.02</v>
      </c>
      <c r="V7" s="77">
        <v>1.08</v>
      </c>
      <c r="W7" s="77">
        <v>0.6</v>
      </c>
      <c r="X7" s="77"/>
      <c r="Y7" s="77"/>
      <c r="Z7" s="77">
        <v>2</v>
      </c>
      <c r="AA7" s="77"/>
      <c r="AB7" s="77"/>
      <c r="AC7" s="77"/>
      <c r="AD7" s="77">
        <v>0.2</v>
      </c>
      <c r="AE7" s="77">
        <v>0.3</v>
      </c>
      <c r="AF7" s="77">
        <v>2</v>
      </c>
      <c r="AG7" s="77"/>
      <c r="AH7" s="77"/>
      <c r="AI7" s="77"/>
      <c r="AJ7" s="77"/>
      <c r="AK7" s="77"/>
      <c r="AL7" s="77">
        <v>0.2</v>
      </c>
      <c r="AM7" s="77"/>
      <c r="AN7" s="77"/>
      <c r="AO7" s="77"/>
      <c r="AP7" s="77"/>
      <c r="AQ7" s="77"/>
      <c r="AR7" s="147">
        <f>AR8+AR18</f>
        <v>310.36999999999995</v>
      </c>
      <c r="AS7" s="77"/>
      <c r="AT7" s="77"/>
      <c r="AU7" s="77"/>
      <c r="AV7" s="77"/>
      <c r="AW7" s="77"/>
      <c r="AX7" s="77"/>
      <c r="AY7" s="77"/>
      <c r="AZ7" s="77"/>
      <c r="BA7" s="77">
        <v>0.03</v>
      </c>
      <c r="BB7" s="77"/>
      <c r="BC7" s="77">
        <v>5.34</v>
      </c>
      <c r="BD7" s="77"/>
      <c r="BE7" s="77">
        <v>300</v>
      </c>
      <c r="BF7" s="77"/>
      <c r="BG7" s="77"/>
      <c r="BH7" s="77">
        <v>5</v>
      </c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>
        <v>10</v>
      </c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>
        <v>10</v>
      </c>
      <c r="CX7" s="77"/>
      <c r="CY7" s="77"/>
      <c r="CZ7" s="77"/>
      <c r="DA7" s="77"/>
      <c r="DB7" s="77"/>
      <c r="DC7" s="77"/>
      <c r="DD7" s="77"/>
      <c r="DE7" s="77"/>
    </row>
    <row r="8" spans="1:110" s="52" customFormat="1" ht="20.100000000000001" customHeight="1">
      <c r="A8" s="144">
        <v>212</v>
      </c>
      <c r="B8" s="145"/>
      <c r="C8" s="146"/>
      <c r="D8" s="62" t="s">
        <v>348</v>
      </c>
      <c r="E8" s="77">
        <v>93.79</v>
      </c>
      <c r="F8" s="77">
        <f>G8+H8+J8+L8</f>
        <v>68.36</v>
      </c>
      <c r="G8" s="77">
        <v>31.05</v>
      </c>
      <c r="H8" s="77">
        <v>1.1499999999999999</v>
      </c>
      <c r="I8" s="77"/>
      <c r="J8" s="77">
        <v>1.54</v>
      </c>
      <c r="K8" s="77"/>
      <c r="L8" s="77">
        <v>34.619999999999997</v>
      </c>
      <c r="M8" s="77"/>
      <c r="N8" s="77"/>
      <c r="O8" s="77"/>
      <c r="P8" s="77">
        <f>Q8+R8+U8+V8+W8+Z8+AD8+AE8+AF8+AL8</f>
        <v>10.399999999999999</v>
      </c>
      <c r="Q8" s="77">
        <v>2</v>
      </c>
      <c r="R8" s="77">
        <v>2</v>
      </c>
      <c r="S8" s="77"/>
      <c r="T8" s="77"/>
      <c r="U8" s="77">
        <v>0.02</v>
      </c>
      <c r="V8" s="77">
        <v>1.08</v>
      </c>
      <c r="W8" s="77">
        <v>0.6</v>
      </c>
      <c r="X8" s="77"/>
      <c r="Y8" s="77"/>
      <c r="Z8" s="77">
        <v>2</v>
      </c>
      <c r="AA8" s="77"/>
      <c r="AB8" s="77"/>
      <c r="AC8" s="77"/>
      <c r="AD8" s="77">
        <v>0.2</v>
      </c>
      <c r="AE8" s="77">
        <v>0.3</v>
      </c>
      <c r="AF8" s="77">
        <v>2</v>
      </c>
      <c r="AG8" s="77"/>
      <c r="AH8" s="77"/>
      <c r="AI8" s="77"/>
      <c r="AJ8" s="77"/>
      <c r="AK8" s="77"/>
      <c r="AL8" s="77">
        <v>0.2</v>
      </c>
      <c r="AM8" s="77"/>
      <c r="AN8" s="77"/>
      <c r="AO8" s="77"/>
      <c r="AP8" s="77"/>
      <c r="AQ8" s="77"/>
      <c r="AR8" s="77">
        <f>BA8+BH8</f>
        <v>5.03</v>
      </c>
      <c r="AS8" s="77"/>
      <c r="AT8" s="77"/>
      <c r="AU8" s="77"/>
      <c r="AV8" s="77"/>
      <c r="AW8" s="77"/>
      <c r="AX8" s="77"/>
      <c r="AY8" s="77"/>
      <c r="AZ8" s="77"/>
      <c r="BA8" s="77">
        <v>0.03</v>
      </c>
      <c r="BB8" s="77"/>
      <c r="BC8" s="77"/>
      <c r="BD8" s="77"/>
      <c r="BE8" s="77"/>
      <c r="BF8" s="77"/>
      <c r="BG8" s="77"/>
      <c r="BH8" s="77">
        <v>5</v>
      </c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>
        <v>10</v>
      </c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>
        <v>10</v>
      </c>
      <c r="CX8" s="77"/>
      <c r="CY8" s="77"/>
      <c r="CZ8" s="77"/>
      <c r="DA8" s="77"/>
      <c r="DB8" s="77"/>
      <c r="DC8" s="77"/>
      <c r="DD8" s="77"/>
      <c r="DE8" s="77"/>
    </row>
    <row r="9" spans="1:110" s="52" customFormat="1" ht="20.100000000000001" customHeight="1">
      <c r="A9" s="57" t="s">
        <v>328</v>
      </c>
      <c r="B9" s="57" t="s">
        <v>73</v>
      </c>
      <c r="C9" s="43"/>
      <c r="D9" s="135" t="s">
        <v>344</v>
      </c>
      <c r="E9" s="77">
        <v>93.79</v>
      </c>
      <c r="F9" s="77">
        <f t="shared" ref="F9:F10" si="0">G9+H9+J9+L9</f>
        <v>68.36</v>
      </c>
      <c r="G9" s="77">
        <v>31.05</v>
      </c>
      <c r="H9" s="77">
        <v>1.1499999999999999</v>
      </c>
      <c r="I9" s="77"/>
      <c r="J9" s="77">
        <v>1.54</v>
      </c>
      <c r="K9" s="77"/>
      <c r="L9" s="77">
        <v>34.619999999999997</v>
      </c>
      <c r="M9" s="77"/>
      <c r="N9" s="77"/>
      <c r="O9" s="77"/>
      <c r="P9" s="77">
        <f t="shared" ref="P9:P10" si="1">Q9+R9+U9+V9+W9+Z9+AD9+AE9+AF9+AL9</f>
        <v>10.399999999999999</v>
      </c>
      <c r="Q9" s="77">
        <v>2</v>
      </c>
      <c r="R9" s="77">
        <v>2</v>
      </c>
      <c r="S9" s="77"/>
      <c r="T9" s="77"/>
      <c r="U9" s="77">
        <v>0.02</v>
      </c>
      <c r="V9" s="77">
        <v>1.08</v>
      </c>
      <c r="W9" s="77">
        <v>0.6</v>
      </c>
      <c r="X9" s="77"/>
      <c r="Y9" s="77"/>
      <c r="Z9" s="77">
        <v>2</v>
      </c>
      <c r="AA9" s="77"/>
      <c r="AB9" s="77"/>
      <c r="AC9" s="77"/>
      <c r="AD9" s="77">
        <v>0.2</v>
      </c>
      <c r="AE9" s="77">
        <v>0.3</v>
      </c>
      <c r="AF9" s="77">
        <v>2</v>
      </c>
      <c r="AG9" s="77"/>
      <c r="AH9" s="77"/>
      <c r="AI9" s="77"/>
      <c r="AJ9" s="77"/>
      <c r="AK9" s="77"/>
      <c r="AL9" s="77">
        <v>0.2</v>
      </c>
      <c r="AM9" s="77"/>
      <c r="AN9" s="77"/>
      <c r="AO9" s="77"/>
      <c r="AP9" s="77"/>
      <c r="AQ9" s="77"/>
      <c r="AR9" s="77">
        <f t="shared" ref="AR9:AR10" si="2">BA9+BH9</f>
        <v>5.03</v>
      </c>
      <c r="AS9" s="77"/>
      <c r="AT9" s="77"/>
      <c r="AU9" s="77"/>
      <c r="AV9" s="77"/>
      <c r="AW9" s="77"/>
      <c r="AX9" s="77"/>
      <c r="AY9" s="77"/>
      <c r="AZ9" s="77"/>
      <c r="BA9" s="77">
        <v>0.03</v>
      </c>
      <c r="BB9" s="77"/>
      <c r="BC9" s="77"/>
      <c r="BD9" s="77"/>
      <c r="BE9" s="77"/>
      <c r="BF9" s="77"/>
      <c r="BG9" s="77"/>
      <c r="BH9" s="77">
        <v>5</v>
      </c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>
        <v>10</v>
      </c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>
        <v>10</v>
      </c>
      <c r="CX9" s="77"/>
      <c r="CY9" s="77"/>
      <c r="CZ9" s="77"/>
      <c r="DA9" s="77"/>
      <c r="DB9" s="77"/>
      <c r="DC9" s="77"/>
      <c r="DD9" s="77"/>
      <c r="DE9" s="77"/>
    </row>
    <row r="10" spans="1:110" ht="20.100000000000001" customHeight="1">
      <c r="A10" s="57" t="s">
        <v>328</v>
      </c>
      <c r="B10" s="57" t="s">
        <v>73</v>
      </c>
      <c r="C10" s="57" t="s">
        <v>241</v>
      </c>
      <c r="D10" s="135" t="s">
        <v>349</v>
      </c>
      <c r="E10" s="77">
        <v>93.79</v>
      </c>
      <c r="F10" s="77">
        <f t="shared" si="0"/>
        <v>68.36</v>
      </c>
      <c r="G10" s="77">
        <v>31.05</v>
      </c>
      <c r="H10" s="77">
        <v>1.1499999999999999</v>
      </c>
      <c r="I10" s="77"/>
      <c r="J10" s="77">
        <v>1.54</v>
      </c>
      <c r="K10" s="77"/>
      <c r="L10" s="77">
        <v>34.619999999999997</v>
      </c>
      <c r="M10" s="77"/>
      <c r="N10" s="77"/>
      <c r="O10" s="77"/>
      <c r="P10" s="77">
        <f t="shared" si="1"/>
        <v>10.399999999999999</v>
      </c>
      <c r="Q10" s="77">
        <v>2</v>
      </c>
      <c r="R10" s="77">
        <v>2</v>
      </c>
      <c r="S10" s="77"/>
      <c r="T10" s="77"/>
      <c r="U10" s="77">
        <v>0.02</v>
      </c>
      <c r="V10" s="77">
        <v>1.08</v>
      </c>
      <c r="W10" s="77">
        <v>0.6</v>
      </c>
      <c r="X10" s="77"/>
      <c r="Y10" s="77"/>
      <c r="Z10" s="77">
        <v>2</v>
      </c>
      <c r="AA10" s="77"/>
      <c r="AB10" s="77"/>
      <c r="AC10" s="77"/>
      <c r="AD10" s="77">
        <v>0.2</v>
      </c>
      <c r="AE10" s="77">
        <v>0.3</v>
      </c>
      <c r="AF10" s="77">
        <v>2</v>
      </c>
      <c r="AG10" s="77"/>
      <c r="AH10" s="77"/>
      <c r="AI10" s="77"/>
      <c r="AJ10" s="77"/>
      <c r="AK10" s="77"/>
      <c r="AL10" s="77">
        <v>0.2</v>
      </c>
      <c r="AM10" s="77"/>
      <c r="AN10" s="77"/>
      <c r="AO10" s="77"/>
      <c r="AP10" s="77"/>
      <c r="AQ10" s="77"/>
      <c r="AR10" s="77">
        <f t="shared" si="2"/>
        <v>5.03</v>
      </c>
      <c r="AS10" s="77"/>
      <c r="AT10" s="77"/>
      <c r="AU10" s="77"/>
      <c r="AV10" s="77"/>
      <c r="AW10" s="77"/>
      <c r="AX10" s="77"/>
      <c r="AY10" s="77"/>
      <c r="AZ10" s="77"/>
      <c r="BA10" s="77">
        <v>0.03</v>
      </c>
      <c r="BB10" s="77"/>
      <c r="BC10" s="77"/>
      <c r="BD10" s="77"/>
      <c r="BE10" s="77"/>
      <c r="BF10" s="77"/>
      <c r="BG10" s="77"/>
      <c r="BH10" s="77">
        <v>5</v>
      </c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>
        <v>10</v>
      </c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>
        <v>10</v>
      </c>
      <c r="CX10" s="77"/>
      <c r="CY10" s="77"/>
      <c r="CZ10" s="77"/>
      <c r="DA10" s="77"/>
      <c r="DB10" s="77"/>
      <c r="DC10" s="77"/>
      <c r="DD10" s="77"/>
      <c r="DE10" s="77"/>
    </row>
    <row r="11" spans="1:110" ht="20.100000000000001" customHeight="1">
      <c r="A11" s="57" t="s">
        <v>345</v>
      </c>
      <c r="B11" s="57"/>
      <c r="C11" s="57"/>
      <c r="D11" s="62" t="s">
        <v>104</v>
      </c>
      <c r="E11" s="77">
        <v>13.36</v>
      </c>
      <c r="F11" s="77">
        <v>13.36</v>
      </c>
      <c r="G11" s="77"/>
      <c r="H11" s="77"/>
      <c r="I11" s="77"/>
      <c r="J11" s="77"/>
      <c r="K11" s="77"/>
      <c r="L11" s="77"/>
      <c r="M11" s="77">
        <v>13.36</v>
      </c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</row>
    <row r="12" spans="1:110" ht="20.100000000000001" customHeight="1">
      <c r="A12" s="57" t="s">
        <v>345</v>
      </c>
      <c r="B12" s="57" t="s">
        <v>248</v>
      </c>
      <c r="C12" s="57"/>
      <c r="D12" s="62" t="s">
        <v>216</v>
      </c>
      <c r="E12" s="77">
        <v>13.36</v>
      </c>
      <c r="F12" s="77">
        <v>13.36</v>
      </c>
      <c r="G12" s="77"/>
      <c r="H12" s="77"/>
      <c r="I12" s="77"/>
      <c r="J12" s="77"/>
      <c r="K12" s="77"/>
      <c r="L12" s="77"/>
      <c r="M12" s="77">
        <v>13.36</v>
      </c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</row>
    <row r="13" spans="1:110" ht="20.100000000000001" customHeight="1">
      <c r="A13" s="57" t="s">
        <v>75</v>
      </c>
      <c r="B13" s="57" t="s">
        <v>76</v>
      </c>
      <c r="C13" s="57" t="s">
        <v>76</v>
      </c>
      <c r="D13" s="62" t="s">
        <v>217</v>
      </c>
      <c r="E13" s="77">
        <v>13.36</v>
      </c>
      <c r="F13" s="77">
        <v>13.36</v>
      </c>
      <c r="G13" s="77"/>
      <c r="H13" s="77"/>
      <c r="I13" s="77"/>
      <c r="J13" s="77"/>
      <c r="K13" s="77"/>
      <c r="L13" s="77"/>
      <c r="M13" s="77">
        <v>13.36</v>
      </c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</row>
    <row r="14" spans="1:110" ht="20.100000000000001" customHeight="1">
      <c r="A14" s="57" t="s">
        <v>346</v>
      </c>
      <c r="B14" s="57"/>
      <c r="C14" s="57"/>
      <c r="D14" s="62" t="s">
        <v>105</v>
      </c>
      <c r="E14" s="77">
        <v>5.01</v>
      </c>
      <c r="F14" s="77">
        <v>5.01</v>
      </c>
      <c r="G14" s="77"/>
      <c r="H14" s="77"/>
      <c r="I14" s="77"/>
      <c r="J14" s="77">
        <v>5.01</v>
      </c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</row>
    <row r="15" spans="1:110" ht="20.100000000000001" customHeight="1">
      <c r="A15" s="57" t="s">
        <v>346</v>
      </c>
      <c r="B15" s="57" t="s">
        <v>255</v>
      </c>
      <c r="C15" s="57"/>
      <c r="D15" s="62" t="s">
        <v>218</v>
      </c>
      <c r="E15" s="77">
        <v>5.01</v>
      </c>
      <c r="F15" s="77">
        <v>5.01</v>
      </c>
      <c r="G15" s="77"/>
      <c r="H15" s="77"/>
      <c r="I15" s="77"/>
      <c r="J15" s="77">
        <v>5.01</v>
      </c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</row>
    <row r="16" spans="1:110" ht="20.100000000000001" customHeight="1">
      <c r="A16" s="57" t="s">
        <v>78</v>
      </c>
      <c r="B16" s="57" t="s">
        <v>79</v>
      </c>
      <c r="C16" s="57" t="s">
        <v>73</v>
      </c>
      <c r="D16" s="62" t="s">
        <v>219</v>
      </c>
      <c r="E16" s="77">
        <v>5.01</v>
      </c>
      <c r="F16" s="77">
        <v>5.01</v>
      </c>
      <c r="G16" s="77"/>
      <c r="H16" s="77"/>
      <c r="I16" s="77"/>
      <c r="J16" s="77">
        <v>5.01</v>
      </c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</row>
    <row r="17" spans="1:109" ht="20.100000000000001" customHeight="1">
      <c r="A17" s="57" t="s">
        <v>347</v>
      </c>
      <c r="B17" s="57"/>
      <c r="C17" s="57"/>
      <c r="D17" s="43" t="s">
        <v>115</v>
      </c>
      <c r="E17" s="77">
        <v>305.33999999999997</v>
      </c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>
        <v>305.33999999999997</v>
      </c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>
        <v>5.34</v>
      </c>
      <c r="BD17" s="77"/>
      <c r="BE17" s="77">
        <v>300</v>
      </c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</row>
    <row r="18" spans="1:109" ht="20.100000000000001" customHeight="1">
      <c r="A18" s="57" t="s">
        <v>347</v>
      </c>
      <c r="B18" s="57" t="s">
        <v>231</v>
      </c>
      <c r="C18" s="57"/>
      <c r="D18" s="43" t="s">
        <v>220</v>
      </c>
      <c r="E18" s="77">
        <f>E19+E20</f>
        <v>305.33999999999997</v>
      </c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>
        <v>305.33999999999997</v>
      </c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>
        <v>5.34</v>
      </c>
      <c r="BD18" s="77"/>
      <c r="BE18" s="77">
        <v>300</v>
      </c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</row>
    <row r="19" spans="1:109" ht="20.100000000000001" customHeight="1">
      <c r="A19" s="57" t="s">
        <v>80</v>
      </c>
      <c r="B19" s="57" t="s">
        <v>74</v>
      </c>
      <c r="C19" s="57" t="s">
        <v>73</v>
      </c>
      <c r="D19" s="62" t="s">
        <v>221</v>
      </c>
      <c r="E19" s="77">
        <v>5.34</v>
      </c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>
        <v>5.34</v>
      </c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>
        <v>5.34</v>
      </c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</row>
    <row r="20" spans="1:109" ht="20.100000000000001" customHeight="1">
      <c r="A20" s="57" t="s">
        <v>351</v>
      </c>
      <c r="B20" s="57" t="s">
        <v>352</v>
      </c>
      <c r="C20" s="57" t="s">
        <v>353</v>
      </c>
      <c r="D20" s="43" t="s">
        <v>355</v>
      </c>
      <c r="E20" s="77">
        <v>300</v>
      </c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>
        <v>300</v>
      </c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>
        <v>300</v>
      </c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</row>
    <row r="21" spans="1:109" ht="20.100000000000001" customHeight="1">
      <c r="A21" s="57"/>
      <c r="B21" s="57"/>
      <c r="C21" s="57"/>
      <c r="D21" s="65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</row>
    <row r="22" spans="1:109" ht="20.100000000000001" customHeight="1">
      <c r="A22" s="57"/>
      <c r="B22" s="57"/>
      <c r="C22" s="57"/>
      <c r="D22" s="65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</row>
    <row r="23" spans="1:109" ht="20.100000000000001" customHeight="1">
      <c r="A23" s="75"/>
      <c r="B23" s="75"/>
      <c r="C23" s="75"/>
      <c r="D23" s="75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</row>
    <row r="24" spans="1:109" ht="20.100000000000001" customHeight="1">
      <c r="A24" s="75"/>
      <c r="B24" s="75"/>
      <c r="C24" s="75"/>
      <c r="D24" s="75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</row>
    <row r="25" spans="1:109" ht="20.100000000000001" customHeight="1">
      <c r="A25" s="75"/>
      <c r="B25" s="75"/>
      <c r="C25" s="75"/>
      <c r="D25" s="75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</row>
    <row r="26" spans="1:109" ht="20.100000000000001" customHeight="1">
      <c r="A26" s="75"/>
      <c r="B26" s="75"/>
      <c r="C26" s="75"/>
      <c r="D26" s="7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</row>
    <row r="27" spans="1:109" ht="20.100000000000001" customHeight="1">
      <c r="A27" s="75"/>
      <c r="B27" s="75"/>
      <c r="C27" s="75"/>
      <c r="D27" s="75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</row>
    <row r="28" spans="1:109" ht="20.100000000000001" customHeight="1">
      <c r="A28" s="75"/>
      <c r="B28" s="75"/>
      <c r="C28" s="75"/>
      <c r="D28" s="75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</row>
    <row r="29" spans="1:109" ht="20.100000000000001" customHeight="1">
      <c r="A29" s="75"/>
      <c r="B29" s="75"/>
      <c r="C29" s="75"/>
      <c r="D29" s="75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</row>
    <row r="30" spans="1:109" ht="20.100000000000001" customHeight="1">
      <c r="A30" s="75"/>
      <c r="B30" s="75"/>
      <c r="C30" s="75"/>
      <c r="D30" s="75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</row>
    <row r="31" spans="1:109" ht="20.100000000000001" customHeight="1">
      <c r="A31" s="75"/>
      <c r="B31" s="75"/>
      <c r="C31" s="75"/>
      <c r="D31" s="75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  <c r="DB31" s="77"/>
      <c r="DC31" s="77"/>
      <c r="DD31" s="77"/>
      <c r="DE31" s="77"/>
    </row>
    <row r="32" spans="1:109" ht="20.100000000000001" customHeight="1">
      <c r="A32" s="75"/>
      <c r="B32" s="75"/>
      <c r="C32" s="75"/>
      <c r="D32" s="75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</row>
    <row r="33" spans="1:109" ht="20.100000000000001" customHeight="1">
      <c r="A33" s="75"/>
      <c r="B33" s="75"/>
      <c r="C33" s="75"/>
      <c r="D33" s="75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K5:K6"/>
    <mergeCell ref="M5:M6"/>
    <mergeCell ref="L5:L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Z5:CZ6"/>
    <mergeCell ref="DA5:DA6"/>
    <mergeCell ref="DB5:DB6"/>
    <mergeCell ref="DC5:DC6"/>
    <mergeCell ref="DD5:DD6"/>
    <mergeCell ref="DE5:DE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showGridLines="0" showZeros="0" tabSelected="1" topLeftCell="A4" workbookViewId="0">
      <selection activeCell="G40" sqref="G40:G41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75"/>
      <c r="B1" s="175"/>
      <c r="C1" s="37"/>
      <c r="D1" s="36"/>
      <c r="E1" s="36"/>
      <c r="F1" s="6" t="s">
        <v>222</v>
      </c>
      <c r="G1" s="48"/>
    </row>
    <row r="2" spans="1:7" s="2" customFormat="1" ht="30" customHeight="1">
      <c r="A2" s="66" t="s">
        <v>223</v>
      </c>
      <c r="B2" s="67"/>
      <c r="C2" s="67"/>
      <c r="D2" s="67"/>
      <c r="E2" s="67"/>
      <c r="F2" s="67"/>
      <c r="G2" s="49"/>
    </row>
    <row r="3" spans="1:7" s="1" customFormat="1" ht="20.25" customHeight="1">
      <c r="A3" s="155" t="s">
        <v>343</v>
      </c>
      <c r="B3" s="155"/>
      <c r="C3" s="155"/>
      <c r="D3" s="155"/>
      <c r="E3" s="36"/>
      <c r="F3" s="8" t="s">
        <v>2</v>
      </c>
      <c r="G3" s="48"/>
    </row>
    <row r="4" spans="1:7" ht="20.100000000000001" customHeight="1">
      <c r="A4" s="68" t="s">
        <v>224</v>
      </c>
      <c r="B4" s="68"/>
      <c r="C4" s="69"/>
      <c r="D4" s="151" t="s">
        <v>83</v>
      </c>
      <c r="E4" s="151"/>
      <c r="F4" s="151"/>
      <c r="G4" s="50"/>
    </row>
    <row r="5" spans="1:7" ht="20.100000000000001" customHeight="1">
      <c r="A5" s="12" t="s">
        <v>60</v>
      </c>
      <c r="B5" s="13"/>
      <c r="C5" s="151" t="s">
        <v>225</v>
      </c>
      <c r="D5" s="151" t="s">
        <v>50</v>
      </c>
      <c r="E5" s="162" t="s">
        <v>226</v>
      </c>
      <c r="F5" s="176" t="s">
        <v>227</v>
      </c>
      <c r="G5" s="50"/>
    </row>
    <row r="6" spans="1:7" ht="33.75" customHeight="1">
      <c r="A6" s="70" t="s">
        <v>70</v>
      </c>
      <c r="B6" s="70" t="s">
        <v>71</v>
      </c>
      <c r="C6" s="151"/>
      <c r="D6" s="151"/>
      <c r="E6" s="162"/>
      <c r="F6" s="176"/>
      <c r="G6" s="50"/>
    </row>
    <row r="7" spans="1:7" s="52" customFormat="1" ht="20.100000000000001" customHeight="1">
      <c r="A7" s="60"/>
      <c r="B7" s="60"/>
      <c r="C7" s="58" t="s">
        <v>50</v>
      </c>
      <c r="D7" s="19">
        <f t="shared" ref="D7" si="0">((SUM(D9:D15)+SUM(D17:D39)+SUM(D41:D51)))</f>
        <v>405.5</v>
      </c>
      <c r="E7" s="19">
        <f>((SUM(E9:E15)+SUM(E17:E39)+SUM(E41:E51)))</f>
        <v>397.1</v>
      </c>
      <c r="F7" s="19">
        <f>((SUM(F9:F15)+SUM(F17:F39)+SUM(F41:F51)))</f>
        <v>8.3999999999999986</v>
      </c>
    </row>
    <row r="8" spans="1:7" s="52" customFormat="1" ht="20.100000000000001" customHeight="1">
      <c r="A8" s="60"/>
      <c r="B8" s="60"/>
      <c r="C8" s="60" t="s">
        <v>127</v>
      </c>
      <c r="D8" s="19">
        <f t="shared" ref="D8" si="1">((SUM(D9:D15)))</f>
        <v>86.73</v>
      </c>
      <c r="E8" s="19">
        <f>((SUM(E9:E15)))</f>
        <v>86.73</v>
      </c>
      <c r="F8" s="19">
        <f>((SUM(F9:F15)))</f>
        <v>0</v>
      </c>
    </row>
    <row r="9" spans="1:7" ht="20.100000000000001" customHeight="1">
      <c r="A9" s="60" t="s">
        <v>228</v>
      </c>
      <c r="B9" s="60" t="s">
        <v>229</v>
      </c>
      <c r="C9" s="60" t="s">
        <v>230</v>
      </c>
      <c r="D9" s="71">
        <f>((SUM(E9:F9)))</f>
        <v>31.05</v>
      </c>
      <c r="E9" s="71">
        <v>31.05</v>
      </c>
      <c r="F9" s="71"/>
    </row>
    <row r="10" spans="1:7" ht="20.100000000000001" customHeight="1">
      <c r="A10" s="60" t="s">
        <v>228</v>
      </c>
      <c r="B10" s="60" t="s">
        <v>231</v>
      </c>
      <c r="C10" s="60" t="s">
        <v>232</v>
      </c>
      <c r="D10" s="71">
        <f t="shared" ref="D10" si="2">((SUM(E10:F10)))</f>
        <v>1.1499999999999999</v>
      </c>
      <c r="E10" s="71">
        <v>1.1499999999999999</v>
      </c>
      <c r="F10" s="71"/>
    </row>
    <row r="11" spans="1:7" ht="20.100000000000001" customHeight="1">
      <c r="A11" s="60" t="s">
        <v>228</v>
      </c>
      <c r="B11" s="60" t="s">
        <v>233</v>
      </c>
      <c r="C11" s="60" t="s">
        <v>234</v>
      </c>
      <c r="D11" s="71">
        <f>((SUM(E11:F11)))</f>
        <v>0</v>
      </c>
      <c r="E11" s="71"/>
      <c r="F11" s="71"/>
    </row>
    <row r="12" spans="1:7" ht="20.100000000000001" customHeight="1">
      <c r="A12" s="60" t="s">
        <v>228</v>
      </c>
      <c r="B12" s="60" t="s">
        <v>235</v>
      </c>
      <c r="C12" s="60" t="s">
        <v>236</v>
      </c>
      <c r="D12" s="71">
        <f>((SUM(E12:F12)))</f>
        <v>6.55</v>
      </c>
      <c r="E12" s="71">
        <v>6.55</v>
      </c>
      <c r="F12" s="71"/>
    </row>
    <row r="13" spans="1:7" ht="20.100000000000001" customHeight="1">
      <c r="A13" s="60" t="s">
        <v>228</v>
      </c>
      <c r="B13" s="60" t="s">
        <v>237</v>
      </c>
      <c r="C13" s="60" t="s">
        <v>238</v>
      </c>
      <c r="D13" s="71">
        <f>((SUM(E13:F13)))</f>
        <v>34.619999999999997</v>
      </c>
      <c r="E13" s="71">
        <v>34.619999999999997</v>
      </c>
      <c r="F13" s="71"/>
    </row>
    <row r="14" spans="1:7" ht="20.100000000000001" customHeight="1">
      <c r="A14" s="60" t="s">
        <v>228</v>
      </c>
      <c r="B14" s="60" t="s">
        <v>239</v>
      </c>
      <c r="C14" s="60" t="s">
        <v>240</v>
      </c>
      <c r="D14" s="71">
        <f>((SUM(E14:F14)))</f>
        <v>13.36</v>
      </c>
      <c r="E14" s="71">
        <v>13.36</v>
      </c>
      <c r="F14" s="71"/>
    </row>
    <row r="15" spans="1:7" ht="20.100000000000001" customHeight="1">
      <c r="A15" s="60" t="s">
        <v>228</v>
      </c>
      <c r="B15" s="60" t="s">
        <v>241</v>
      </c>
      <c r="C15" s="60" t="s">
        <v>242</v>
      </c>
      <c r="D15" s="71">
        <f>((SUM(E15:F15)))</f>
        <v>0</v>
      </c>
      <c r="E15" s="71"/>
      <c r="F15" s="71"/>
    </row>
    <row r="16" spans="1:7" ht="20.100000000000001" customHeight="1">
      <c r="A16" s="60"/>
      <c r="B16" s="60"/>
      <c r="C16" s="60" t="s">
        <v>128</v>
      </c>
      <c r="D16" s="71">
        <f>((SUM(D17:D39)))</f>
        <v>8.3999999999999986</v>
      </c>
      <c r="E16" s="71">
        <f>((SUM(E17:E39)))</f>
        <v>0</v>
      </c>
      <c r="F16" s="71">
        <f t="shared" ref="F16" si="3">((SUM(F17:F39)))</f>
        <v>8.3999999999999986</v>
      </c>
    </row>
    <row r="17" spans="1:6" ht="20.100000000000001" customHeight="1">
      <c r="A17" s="60" t="s">
        <v>243</v>
      </c>
      <c r="B17" s="60" t="s">
        <v>229</v>
      </c>
      <c r="C17" s="60" t="s">
        <v>244</v>
      </c>
      <c r="D17" s="71">
        <f t="shared" ref="D17:D39" si="4">((SUM(E17:F17)))</f>
        <v>2</v>
      </c>
      <c r="E17" s="71"/>
      <c r="F17" s="71">
        <v>2</v>
      </c>
    </row>
    <row r="18" spans="1:6" ht="20.100000000000001" customHeight="1">
      <c r="A18" s="60" t="s">
        <v>243</v>
      </c>
      <c r="B18" s="60" t="s">
        <v>231</v>
      </c>
      <c r="C18" s="60" t="s">
        <v>245</v>
      </c>
      <c r="D18" s="71">
        <f t="shared" si="4"/>
        <v>2</v>
      </c>
      <c r="E18" s="71"/>
      <c r="F18" s="71">
        <v>2</v>
      </c>
    </row>
    <row r="19" spans="1:6" ht="20.100000000000001" customHeight="1">
      <c r="A19" s="60" t="s">
        <v>243</v>
      </c>
      <c r="B19" s="60" t="s">
        <v>233</v>
      </c>
      <c r="C19" s="60" t="s">
        <v>246</v>
      </c>
      <c r="D19" s="71">
        <f t="shared" si="4"/>
        <v>0</v>
      </c>
      <c r="E19" s="71"/>
      <c r="F19" s="71"/>
    </row>
    <row r="20" spans="1:6" ht="20.100000000000001" customHeight="1">
      <c r="A20" s="60" t="s">
        <v>243</v>
      </c>
      <c r="B20" s="60" t="s">
        <v>235</v>
      </c>
      <c r="C20" s="60" t="s">
        <v>247</v>
      </c>
      <c r="D20" s="71">
        <f t="shared" si="4"/>
        <v>0</v>
      </c>
      <c r="E20" s="71"/>
      <c r="F20" s="71"/>
    </row>
    <row r="21" spans="1:6" ht="20.100000000000001" customHeight="1">
      <c r="A21" s="60" t="s">
        <v>243</v>
      </c>
      <c r="B21" s="60" t="s">
        <v>248</v>
      </c>
      <c r="C21" s="60" t="s">
        <v>249</v>
      </c>
      <c r="D21" s="71">
        <f t="shared" si="4"/>
        <v>0.02</v>
      </c>
      <c r="E21" s="71"/>
      <c r="F21" s="71">
        <v>0.02</v>
      </c>
    </row>
    <row r="22" spans="1:6" ht="20.100000000000001" customHeight="1">
      <c r="A22" s="60" t="s">
        <v>243</v>
      </c>
      <c r="B22" s="60" t="s">
        <v>250</v>
      </c>
      <c r="C22" s="60" t="s">
        <v>251</v>
      </c>
      <c r="D22" s="71">
        <f t="shared" si="4"/>
        <v>1.08</v>
      </c>
      <c r="E22" s="72"/>
      <c r="F22" s="72">
        <v>1.08</v>
      </c>
    </row>
    <row r="23" spans="1:6" ht="20.100000000000001" customHeight="1">
      <c r="A23" s="60" t="s">
        <v>243</v>
      </c>
      <c r="B23" s="60" t="s">
        <v>237</v>
      </c>
      <c r="C23" s="60" t="s">
        <v>252</v>
      </c>
      <c r="D23" s="71">
        <f t="shared" si="4"/>
        <v>0.6</v>
      </c>
      <c r="E23" s="72"/>
      <c r="F23" s="72">
        <v>0.6</v>
      </c>
    </row>
    <row r="24" spans="1:6" ht="20.100000000000001" customHeight="1">
      <c r="A24" s="60" t="s">
        <v>243</v>
      </c>
      <c r="B24" s="60" t="s">
        <v>253</v>
      </c>
      <c r="C24" s="60" t="s">
        <v>254</v>
      </c>
      <c r="D24" s="71">
        <f t="shared" si="4"/>
        <v>0</v>
      </c>
      <c r="E24" s="72"/>
      <c r="F24" s="72"/>
    </row>
    <row r="25" spans="1:6" ht="20.100000000000001" customHeight="1">
      <c r="A25" s="60" t="s">
        <v>243</v>
      </c>
      <c r="B25" s="60" t="s">
        <v>255</v>
      </c>
      <c r="C25" s="60" t="s">
        <v>256</v>
      </c>
      <c r="D25" s="71">
        <f t="shared" si="4"/>
        <v>2</v>
      </c>
      <c r="E25" s="72"/>
      <c r="F25" s="72">
        <v>2</v>
      </c>
    </row>
    <row r="26" spans="1:6" ht="20.100000000000001" customHeight="1">
      <c r="A26" s="60" t="s">
        <v>243</v>
      </c>
      <c r="B26" s="60" t="s">
        <v>257</v>
      </c>
      <c r="C26" s="60" t="s">
        <v>258</v>
      </c>
      <c r="D26" s="71">
        <f t="shared" si="4"/>
        <v>0</v>
      </c>
      <c r="E26" s="72"/>
      <c r="F26" s="72"/>
    </row>
    <row r="27" spans="1:6" ht="20.100000000000001" customHeight="1">
      <c r="A27" s="60" t="s">
        <v>243</v>
      </c>
      <c r="B27" s="60" t="s">
        <v>259</v>
      </c>
      <c r="C27" s="60" t="s">
        <v>260</v>
      </c>
      <c r="D27" s="71">
        <f t="shared" si="4"/>
        <v>0</v>
      </c>
      <c r="E27" s="72"/>
      <c r="F27" s="72"/>
    </row>
    <row r="28" spans="1:6" ht="20.100000000000001" customHeight="1">
      <c r="A28" s="60" t="s">
        <v>243</v>
      </c>
      <c r="B28" s="60" t="s">
        <v>261</v>
      </c>
      <c r="C28" s="60" t="s">
        <v>262</v>
      </c>
      <c r="D28" s="71">
        <f t="shared" si="4"/>
        <v>0.2</v>
      </c>
      <c r="E28" s="72"/>
      <c r="F28" s="72">
        <v>0.2</v>
      </c>
    </row>
    <row r="29" spans="1:6" ht="20.100000000000001" customHeight="1">
      <c r="A29" s="60" t="s">
        <v>243</v>
      </c>
      <c r="B29" s="60" t="s">
        <v>263</v>
      </c>
      <c r="C29" s="60" t="s">
        <v>264</v>
      </c>
      <c r="D29" s="71">
        <f t="shared" si="4"/>
        <v>0.3</v>
      </c>
      <c r="E29" s="72"/>
      <c r="F29" s="72">
        <v>0.3</v>
      </c>
    </row>
    <row r="30" spans="1:6" ht="20.100000000000001" customHeight="1">
      <c r="A30" s="60" t="s">
        <v>243</v>
      </c>
      <c r="B30" s="60" t="s">
        <v>265</v>
      </c>
      <c r="C30" s="60" t="s">
        <v>266</v>
      </c>
      <c r="D30" s="71">
        <f t="shared" si="4"/>
        <v>0</v>
      </c>
      <c r="E30" s="72"/>
      <c r="F30" s="72"/>
    </row>
    <row r="31" spans="1:6" ht="20.100000000000001" customHeight="1">
      <c r="A31" s="60" t="s">
        <v>243</v>
      </c>
      <c r="B31" s="60" t="s">
        <v>267</v>
      </c>
      <c r="C31" s="60" t="s">
        <v>268</v>
      </c>
      <c r="D31" s="71">
        <f t="shared" si="4"/>
        <v>0</v>
      </c>
      <c r="E31" s="72"/>
      <c r="F31" s="72"/>
    </row>
    <row r="32" spans="1:6" ht="20.100000000000001" customHeight="1">
      <c r="A32" s="60" t="s">
        <v>243</v>
      </c>
      <c r="B32" s="60" t="s">
        <v>269</v>
      </c>
      <c r="C32" s="60" t="s">
        <v>270</v>
      </c>
      <c r="D32" s="71">
        <f t="shared" si="4"/>
        <v>0</v>
      </c>
      <c r="E32" s="72"/>
      <c r="F32" s="72"/>
    </row>
    <row r="33" spans="1:6" ht="20.100000000000001" customHeight="1">
      <c r="A33" s="60" t="s">
        <v>243</v>
      </c>
      <c r="B33" s="60" t="s">
        <v>271</v>
      </c>
      <c r="C33" s="60" t="s">
        <v>272</v>
      </c>
      <c r="D33" s="71">
        <f t="shared" si="4"/>
        <v>0</v>
      </c>
      <c r="E33" s="72"/>
      <c r="F33" s="72"/>
    </row>
    <row r="34" spans="1:6" ht="20.100000000000001" customHeight="1">
      <c r="A34" s="60" t="s">
        <v>243</v>
      </c>
      <c r="B34" s="60" t="s">
        <v>273</v>
      </c>
      <c r="C34" s="60" t="s">
        <v>274</v>
      </c>
      <c r="D34" s="71">
        <f t="shared" si="4"/>
        <v>0</v>
      </c>
      <c r="E34" s="72"/>
      <c r="F34" s="72"/>
    </row>
    <row r="35" spans="1:6" ht="20.100000000000001" customHeight="1">
      <c r="A35" s="60" t="s">
        <v>243</v>
      </c>
      <c r="B35" s="60" t="s">
        <v>275</v>
      </c>
      <c r="C35" s="60" t="s">
        <v>276</v>
      </c>
      <c r="D35" s="71">
        <f t="shared" si="4"/>
        <v>0.2</v>
      </c>
      <c r="E35" s="72"/>
      <c r="F35" s="72">
        <v>0.2</v>
      </c>
    </row>
    <row r="36" spans="1:6" ht="20.100000000000001" customHeight="1">
      <c r="A36" s="60" t="s">
        <v>243</v>
      </c>
      <c r="B36" s="60" t="s">
        <v>277</v>
      </c>
      <c r="C36" s="60" t="s">
        <v>278</v>
      </c>
      <c r="D36" s="71">
        <f t="shared" si="4"/>
        <v>0</v>
      </c>
      <c r="E36" s="72"/>
      <c r="F36" s="72"/>
    </row>
    <row r="37" spans="1:6" ht="20.100000000000001" customHeight="1">
      <c r="A37" s="60" t="s">
        <v>243</v>
      </c>
      <c r="B37" s="60" t="s">
        <v>279</v>
      </c>
      <c r="C37" s="60" t="s">
        <v>280</v>
      </c>
      <c r="D37" s="71">
        <f t="shared" si="4"/>
        <v>0</v>
      </c>
      <c r="E37" s="72"/>
      <c r="F37" s="72"/>
    </row>
    <row r="38" spans="1:6" ht="20.100000000000001" customHeight="1">
      <c r="A38" s="60" t="s">
        <v>243</v>
      </c>
      <c r="B38" s="60" t="s">
        <v>281</v>
      </c>
      <c r="C38" s="60" t="s">
        <v>282</v>
      </c>
      <c r="D38" s="71">
        <f t="shared" si="4"/>
        <v>0</v>
      </c>
      <c r="E38" s="72"/>
      <c r="F38" s="72"/>
    </row>
    <row r="39" spans="1:6" ht="20.100000000000001" customHeight="1">
      <c r="A39" s="60" t="s">
        <v>243</v>
      </c>
      <c r="B39" s="60" t="s">
        <v>241</v>
      </c>
      <c r="C39" s="60" t="s">
        <v>283</v>
      </c>
      <c r="D39" s="71">
        <f t="shared" si="4"/>
        <v>0</v>
      </c>
      <c r="E39" s="72"/>
      <c r="F39" s="72"/>
    </row>
    <row r="40" spans="1:6" ht="20.100000000000001" customHeight="1">
      <c r="A40" s="60"/>
      <c r="B40" s="60"/>
      <c r="C40" s="60" t="s">
        <v>129</v>
      </c>
      <c r="D40" s="71">
        <f>((SUM(D41:D51)))</f>
        <v>310.37</v>
      </c>
      <c r="E40" s="71">
        <f>((SUM(E41:E51)))</f>
        <v>310.37</v>
      </c>
      <c r="F40" s="71">
        <f t="shared" ref="F40" si="5">((SUM(F41:F51)))</f>
        <v>0</v>
      </c>
    </row>
    <row r="41" spans="1:6" ht="20.100000000000001" customHeight="1">
      <c r="A41" s="60" t="s">
        <v>284</v>
      </c>
      <c r="B41" s="60" t="s">
        <v>229</v>
      </c>
      <c r="C41" s="60" t="s">
        <v>285</v>
      </c>
      <c r="D41" s="71">
        <f t="shared" ref="D41:D51" si="6">((SUM(E41:F41)))</f>
        <v>0</v>
      </c>
      <c r="E41" s="72"/>
      <c r="F41" s="72"/>
    </row>
    <row r="42" spans="1:6" ht="20.100000000000001" customHeight="1">
      <c r="A42" s="60" t="s">
        <v>284</v>
      </c>
      <c r="B42" s="60" t="s">
        <v>235</v>
      </c>
      <c r="C42" s="60" t="s">
        <v>286</v>
      </c>
      <c r="D42" s="71">
        <f t="shared" si="6"/>
        <v>0</v>
      </c>
      <c r="E42" s="72"/>
      <c r="F42" s="72"/>
    </row>
    <row r="43" spans="1:6" ht="20.100000000000001" customHeight="1">
      <c r="A43" s="60" t="s">
        <v>284</v>
      </c>
      <c r="B43" s="60" t="s">
        <v>248</v>
      </c>
      <c r="C43" s="60" t="s">
        <v>287</v>
      </c>
      <c r="D43" s="71">
        <f t="shared" si="6"/>
        <v>0</v>
      </c>
      <c r="E43" s="72"/>
      <c r="F43" s="72"/>
    </row>
    <row r="44" spans="1:6" ht="20.100000000000001" customHeight="1">
      <c r="A44" s="60" t="s">
        <v>284</v>
      </c>
      <c r="B44" s="60" t="s">
        <v>237</v>
      </c>
      <c r="C44" s="60" t="s">
        <v>288</v>
      </c>
      <c r="D44" s="71">
        <f t="shared" si="6"/>
        <v>0</v>
      </c>
      <c r="E44" s="72"/>
      <c r="F44" s="72"/>
    </row>
    <row r="45" spans="1:6" ht="20.100000000000001" customHeight="1">
      <c r="A45" s="60" t="s">
        <v>284</v>
      </c>
      <c r="B45" s="60" t="s">
        <v>239</v>
      </c>
      <c r="C45" s="60" t="s">
        <v>289</v>
      </c>
      <c r="D45" s="71">
        <f t="shared" si="6"/>
        <v>0</v>
      </c>
      <c r="E45" s="72"/>
      <c r="F45" s="72"/>
    </row>
    <row r="46" spans="1:6" ht="20.100000000000001" customHeight="1">
      <c r="A46" s="60" t="s">
        <v>284</v>
      </c>
      <c r="B46" s="60" t="s">
        <v>253</v>
      </c>
      <c r="C46" s="60" t="s">
        <v>290</v>
      </c>
      <c r="D46" s="71">
        <f t="shared" si="6"/>
        <v>0.03</v>
      </c>
      <c r="E46" s="72">
        <v>0.03</v>
      </c>
      <c r="F46" s="72"/>
    </row>
    <row r="47" spans="1:6" ht="20.100000000000001" customHeight="1">
      <c r="A47" s="60" t="s">
        <v>284</v>
      </c>
      <c r="B47" s="60" t="s">
        <v>255</v>
      </c>
      <c r="C47" s="60" t="s">
        <v>291</v>
      </c>
      <c r="D47" s="71">
        <f t="shared" si="6"/>
        <v>5.34</v>
      </c>
      <c r="E47" s="72">
        <v>5.34</v>
      </c>
      <c r="F47" s="72"/>
    </row>
    <row r="48" spans="1:6" ht="20.100000000000001" customHeight="1">
      <c r="A48" s="60" t="s">
        <v>284</v>
      </c>
      <c r="B48" s="60" t="s">
        <v>292</v>
      </c>
      <c r="C48" s="60" t="s">
        <v>293</v>
      </c>
      <c r="D48" s="71">
        <f t="shared" si="6"/>
        <v>0</v>
      </c>
      <c r="E48" s="72"/>
      <c r="F48" s="72"/>
    </row>
    <row r="49" spans="1:6" ht="20.100000000000001" customHeight="1">
      <c r="A49" s="60" t="s">
        <v>284</v>
      </c>
      <c r="B49" s="60" t="s">
        <v>257</v>
      </c>
      <c r="C49" s="43" t="s">
        <v>356</v>
      </c>
      <c r="D49" s="71">
        <f t="shared" si="6"/>
        <v>300</v>
      </c>
      <c r="E49" s="72">
        <v>300</v>
      </c>
      <c r="F49" s="72"/>
    </row>
    <row r="50" spans="1:6" ht="20.100000000000001" customHeight="1">
      <c r="A50" s="60" t="s">
        <v>284</v>
      </c>
      <c r="B50" s="60" t="s">
        <v>261</v>
      </c>
      <c r="C50" s="60" t="s">
        <v>294</v>
      </c>
      <c r="D50" s="71">
        <f t="shared" si="6"/>
        <v>0</v>
      </c>
      <c r="E50" s="72"/>
      <c r="F50" s="72"/>
    </row>
    <row r="51" spans="1:6" ht="20.100000000000001" customHeight="1">
      <c r="A51" s="60" t="s">
        <v>284</v>
      </c>
      <c r="B51" s="60" t="s">
        <v>241</v>
      </c>
      <c r="C51" s="60" t="s">
        <v>295</v>
      </c>
      <c r="D51" s="71">
        <f t="shared" si="6"/>
        <v>5</v>
      </c>
      <c r="E51" s="72">
        <v>5</v>
      </c>
      <c r="F51" s="72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16:F16 E40:F40 E7:F8 D7:D51">
      <formula1>0</formula1>
    </dataValidation>
  </dataValidations>
  <printOptions horizontalCentered="1"/>
  <pageMargins left="0.74791666666666701" right="0.74791666666666701" top="0.9" bottom="0.72986111111111096" header="0.51180555555555596" footer="0.5118055555555559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3"/>
  <sheetViews>
    <sheetView showGridLines="0" showZeros="0" workbookViewId="0">
      <selection activeCell="F11" sqref="F11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59" t="s">
        <v>296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</row>
    <row r="2" spans="1:68" s="2" customFormat="1" ht="30" customHeight="1">
      <c r="A2" s="154" t="s">
        <v>297</v>
      </c>
      <c r="B2" s="154"/>
      <c r="C2" s="154"/>
      <c r="D2" s="154"/>
      <c r="E2" s="154"/>
      <c r="F2" s="154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</row>
    <row r="3" spans="1:68" s="1" customFormat="1" ht="20.25" customHeight="1">
      <c r="A3" s="155" t="s">
        <v>317</v>
      </c>
      <c r="B3" s="155"/>
      <c r="C3" s="155"/>
      <c r="D3" s="155"/>
      <c r="E3" s="155"/>
      <c r="F3" s="8" t="s">
        <v>2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1:68" ht="20.100000000000001" customHeight="1">
      <c r="A4" s="12" t="s">
        <v>60</v>
      </c>
      <c r="B4" s="13"/>
      <c r="C4" s="14"/>
      <c r="D4" s="177" t="s">
        <v>61</v>
      </c>
      <c r="E4" s="160" t="s">
        <v>298</v>
      </c>
      <c r="F4" s="162" t="s">
        <v>63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</row>
    <row r="5" spans="1:68" ht="20.100000000000001" customHeight="1">
      <c r="A5" s="15" t="s">
        <v>70</v>
      </c>
      <c r="B5" s="16" t="s">
        <v>71</v>
      </c>
      <c r="C5" s="17" t="s">
        <v>72</v>
      </c>
      <c r="D5" s="177"/>
      <c r="E5" s="160"/>
      <c r="F5" s="162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</row>
    <row r="6" spans="1:68" s="52" customFormat="1" ht="21.6" customHeight="1">
      <c r="A6" s="60"/>
      <c r="B6" s="60"/>
      <c r="C6" s="60"/>
      <c r="D6" s="60"/>
      <c r="E6" s="58" t="s">
        <v>50</v>
      </c>
      <c r="F6" s="61">
        <v>10</v>
      </c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</row>
    <row r="7" spans="1:68" s="52" customFormat="1" ht="21.6" customHeight="1">
      <c r="A7" s="60"/>
      <c r="B7" s="60"/>
      <c r="C7" s="60"/>
      <c r="D7" s="136" t="s">
        <v>318</v>
      </c>
      <c r="E7" s="136" t="s">
        <v>333</v>
      </c>
      <c r="F7" s="61">
        <v>10</v>
      </c>
    </row>
    <row r="8" spans="1:68" ht="21.6" customHeight="1">
      <c r="A8" s="137" t="s">
        <v>328</v>
      </c>
      <c r="B8" s="137" t="s">
        <v>342</v>
      </c>
      <c r="C8" s="137"/>
      <c r="D8" s="136" t="s">
        <v>318</v>
      </c>
      <c r="E8" s="135" t="s">
        <v>341</v>
      </c>
      <c r="F8" s="63">
        <v>10</v>
      </c>
    </row>
    <row r="9" spans="1:68" ht="21.6" customHeight="1">
      <c r="A9" s="137" t="s">
        <v>334</v>
      </c>
      <c r="B9" s="137" t="s">
        <v>335</v>
      </c>
      <c r="C9" s="137" t="s">
        <v>336</v>
      </c>
      <c r="D9" s="136" t="s">
        <v>340</v>
      </c>
      <c r="E9" s="135" t="s">
        <v>337</v>
      </c>
      <c r="F9" s="63">
        <v>5</v>
      </c>
    </row>
    <row r="10" spans="1:68" ht="21.6" customHeight="1">
      <c r="A10" s="137" t="s">
        <v>334</v>
      </c>
      <c r="B10" s="137" t="s">
        <v>335</v>
      </c>
      <c r="C10" s="137" t="s">
        <v>336</v>
      </c>
      <c r="D10" s="136" t="s">
        <v>340</v>
      </c>
      <c r="E10" s="135" t="s">
        <v>338</v>
      </c>
      <c r="F10" s="63">
        <v>3</v>
      </c>
    </row>
    <row r="11" spans="1:68" ht="21.6" customHeight="1">
      <c r="A11" s="137" t="s">
        <v>334</v>
      </c>
      <c r="B11" s="137" t="s">
        <v>335</v>
      </c>
      <c r="C11" s="137" t="s">
        <v>336</v>
      </c>
      <c r="D11" s="136" t="s">
        <v>340</v>
      </c>
      <c r="E11" s="135" t="s">
        <v>339</v>
      </c>
      <c r="F11" s="63">
        <v>2</v>
      </c>
    </row>
    <row r="12" spans="1:68" ht="21.6" customHeight="1">
      <c r="A12" s="60"/>
      <c r="B12" s="60"/>
      <c r="C12" s="60"/>
      <c r="D12" s="64"/>
      <c r="E12" s="62"/>
      <c r="F12" s="63"/>
    </row>
    <row r="13" spans="1:68" ht="21.6" customHeight="1">
      <c r="A13" s="60"/>
      <c r="B13" s="60"/>
      <c r="C13" s="60"/>
      <c r="D13" s="64"/>
      <c r="E13" s="65"/>
      <c r="F13" s="63"/>
    </row>
    <row r="14" spans="1:68" ht="21.6" customHeight="1">
      <c r="A14" s="43"/>
      <c r="B14" s="43"/>
      <c r="C14" s="43"/>
      <c r="D14" s="64"/>
      <c r="E14" s="65"/>
      <c r="F14" s="63"/>
    </row>
    <row r="15" spans="1:68" ht="21.6" customHeight="1">
      <c r="A15" s="43"/>
      <c r="B15" s="43"/>
      <c r="C15" s="43"/>
      <c r="D15" s="64"/>
      <c r="E15" s="65"/>
      <c r="F15" s="63"/>
    </row>
    <row r="16" spans="1:68" ht="21.6" customHeight="1">
      <c r="A16" s="43"/>
      <c r="B16" s="43"/>
      <c r="C16" s="43"/>
      <c r="D16" s="64"/>
      <c r="E16" s="65"/>
      <c r="F16" s="63"/>
    </row>
    <row r="17" spans="1:6" ht="21.6" customHeight="1">
      <c r="A17" s="43"/>
      <c r="B17" s="43"/>
      <c r="C17" s="43"/>
      <c r="D17" s="64"/>
      <c r="E17" s="65"/>
      <c r="F17" s="63"/>
    </row>
    <row r="18" spans="1:6" ht="21.6" customHeight="1">
      <c r="A18" s="43"/>
      <c r="B18" s="43"/>
      <c r="C18" s="43"/>
      <c r="D18" s="64"/>
      <c r="E18" s="65"/>
      <c r="F18" s="63"/>
    </row>
    <row r="19" spans="1:6" ht="21.6" customHeight="1">
      <c r="A19" s="43"/>
      <c r="B19" s="43"/>
      <c r="C19" s="43"/>
      <c r="D19" s="64"/>
      <c r="E19" s="65"/>
      <c r="F19" s="63"/>
    </row>
    <row r="20" spans="1:6" ht="21.6" customHeight="1">
      <c r="A20" s="43"/>
      <c r="B20" s="43"/>
      <c r="C20" s="43"/>
      <c r="D20" s="64"/>
      <c r="E20" s="65"/>
      <c r="F20" s="63"/>
    </row>
    <row r="21" spans="1:6" ht="21.6" customHeight="1">
      <c r="A21" s="43"/>
      <c r="B21" s="43"/>
      <c r="C21" s="43"/>
      <c r="D21" s="64"/>
      <c r="E21" s="65"/>
      <c r="F21" s="63"/>
    </row>
    <row r="22" spans="1:6" ht="21.6" customHeight="1">
      <c r="A22" s="43"/>
      <c r="B22" s="43"/>
      <c r="C22" s="43"/>
      <c r="D22" s="64"/>
      <c r="E22" s="65"/>
      <c r="F22" s="63"/>
    </row>
    <row r="23" spans="1:6" ht="21.6" customHeight="1">
      <c r="A23" s="43"/>
      <c r="B23" s="43"/>
      <c r="C23" s="43"/>
      <c r="D23" s="64"/>
      <c r="E23" s="65"/>
      <c r="F23" s="63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showGridLines="0" showZeros="0" workbookViewId="0">
      <selection activeCell="A8" sqref="A8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299</v>
      </c>
      <c r="I1" s="48"/>
    </row>
    <row r="2" spans="1:9" s="2" customFormat="1" ht="30" customHeight="1">
      <c r="A2" s="154" t="s">
        <v>300</v>
      </c>
      <c r="B2" s="154"/>
      <c r="C2" s="154"/>
      <c r="D2" s="154"/>
      <c r="E2" s="154"/>
      <c r="F2" s="154"/>
      <c r="G2" s="154"/>
      <c r="H2" s="154"/>
      <c r="I2" s="49"/>
    </row>
    <row r="3" spans="1:9" s="1" customFormat="1" ht="20.25" customHeight="1">
      <c r="A3" s="155" t="s">
        <v>317</v>
      </c>
      <c r="B3" s="155"/>
      <c r="C3" s="155"/>
      <c r="D3" s="155"/>
      <c r="E3" s="36"/>
      <c r="F3" s="36"/>
      <c r="G3" s="36"/>
      <c r="H3" s="8" t="s">
        <v>2</v>
      </c>
      <c r="I3" s="48"/>
    </row>
    <row r="4" spans="1:9" ht="20.100000000000001" customHeight="1">
      <c r="A4" s="160" t="s">
        <v>301</v>
      </c>
      <c r="B4" s="160" t="s">
        <v>302</v>
      </c>
      <c r="C4" s="162" t="s">
        <v>303</v>
      </c>
      <c r="D4" s="162"/>
      <c r="E4" s="162"/>
      <c r="F4" s="162"/>
      <c r="G4" s="162"/>
      <c r="H4" s="162"/>
      <c r="I4" s="50"/>
    </row>
    <row r="5" spans="1:9" ht="20.100000000000001" customHeight="1">
      <c r="A5" s="160"/>
      <c r="B5" s="160"/>
      <c r="C5" s="178" t="s">
        <v>50</v>
      </c>
      <c r="D5" s="180" t="s">
        <v>153</v>
      </c>
      <c r="E5" s="38" t="s">
        <v>304</v>
      </c>
      <c r="F5" s="39"/>
      <c r="G5" s="39"/>
      <c r="H5" s="181" t="s">
        <v>158</v>
      </c>
      <c r="I5" s="50"/>
    </row>
    <row r="6" spans="1:9" ht="33.75" customHeight="1">
      <c r="A6" s="161"/>
      <c r="B6" s="161"/>
      <c r="C6" s="179"/>
      <c r="D6" s="152"/>
      <c r="E6" s="40" t="s">
        <v>65</v>
      </c>
      <c r="F6" s="41" t="s">
        <v>305</v>
      </c>
      <c r="G6" s="42" t="s">
        <v>306</v>
      </c>
      <c r="H6" s="182"/>
      <c r="I6" s="50"/>
    </row>
    <row r="7" spans="1:9" ht="20.100000000000001" customHeight="1">
      <c r="A7" s="57"/>
      <c r="B7" s="58" t="s">
        <v>50</v>
      </c>
      <c r="C7" s="45">
        <f>((SUM(C8:C8)))</f>
        <v>0</v>
      </c>
      <c r="D7" s="45">
        <f t="shared" ref="D7" si="0">((SUM(D8:D8)))</f>
        <v>0</v>
      </c>
      <c r="E7" s="45">
        <f>((SUM(E8:E8)))</f>
        <v>0</v>
      </c>
      <c r="F7" s="45">
        <f>((SUM(F8:F8)))</f>
        <v>0</v>
      </c>
      <c r="G7" s="45">
        <f>((SUM(G8:G8)))</f>
        <v>0</v>
      </c>
      <c r="H7" s="45">
        <f>((SUM(H8:H8)))</f>
        <v>0</v>
      </c>
      <c r="I7" s="51"/>
    </row>
    <row r="8" spans="1:9" ht="20.100000000000001" customHeight="1">
      <c r="A8" s="138"/>
      <c r="B8" s="139"/>
      <c r="C8" s="44">
        <f>((SUM(D8:D8)+SUM(F8:H8)))</f>
        <v>0</v>
      </c>
      <c r="D8" s="44"/>
      <c r="E8" s="45">
        <f>((SUM(F8:G8)))</f>
        <v>0</v>
      </c>
      <c r="F8" s="44"/>
      <c r="G8" s="44"/>
      <c r="H8" s="44"/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K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83"/>
      <c r="B1" s="183"/>
      <c r="C1" s="183"/>
      <c r="D1" s="183"/>
      <c r="E1" s="5"/>
      <c r="F1" s="5"/>
      <c r="G1" s="5"/>
      <c r="H1" s="6" t="s">
        <v>307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4" t="s">
        <v>308</v>
      </c>
      <c r="B2" s="154"/>
      <c r="C2" s="154"/>
      <c r="D2" s="154"/>
      <c r="E2" s="154"/>
      <c r="F2" s="154"/>
      <c r="G2" s="154"/>
      <c r="H2" s="15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5" t="s">
        <v>317</v>
      </c>
      <c r="B3" s="155"/>
      <c r="C3" s="155"/>
      <c r="D3" s="155"/>
      <c r="E3" s="155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62" t="s">
        <v>309</v>
      </c>
      <c r="G4" s="162"/>
      <c r="H4" s="162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77" t="s">
        <v>61</v>
      </c>
      <c r="E5" s="160" t="s">
        <v>87</v>
      </c>
      <c r="F5" s="151" t="s">
        <v>50</v>
      </c>
      <c r="G5" s="151" t="s">
        <v>83</v>
      </c>
      <c r="H5" s="162" t="s">
        <v>84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84"/>
      <c r="E6" s="161"/>
      <c r="F6" s="152"/>
      <c r="G6" s="152"/>
      <c r="H6" s="163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/>
      <c r="E7" s="54"/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showGridLines="0" showZeros="0" workbookViewId="0">
      <selection activeCell="A3" sqref="A3:D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310</v>
      </c>
      <c r="I1" s="48"/>
    </row>
    <row r="2" spans="1:9" s="2" customFormat="1" ht="30" customHeight="1">
      <c r="A2" s="154" t="s">
        <v>311</v>
      </c>
      <c r="B2" s="154"/>
      <c r="C2" s="154"/>
      <c r="D2" s="154"/>
      <c r="E2" s="154"/>
      <c r="F2" s="154"/>
      <c r="G2" s="154"/>
      <c r="H2" s="154"/>
      <c r="I2" s="49"/>
    </row>
    <row r="3" spans="1:9" s="1" customFormat="1" ht="20.25" customHeight="1">
      <c r="A3" s="155" t="s">
        <v>332</v>
      </c>
      <c r="B3" s="155"/>
      <c r="C3" s="155"/>
      <c r="D3" s="155"/>
      <c r="E3" s="36"/>
      <c r="F3" s="36"/>
      <c r="G3" s="36"/>
      <c r="H3" s="8" t="s">
        <v>2</v>
      </c>
      <c r="I3" s="48"/>
    </row>
    <row r="4" spans="1:9" ht="20.100000000000001" customHeight="1">
      <c r="A4" s="160" t="s">
        <v>301</v>
      </c>
      <c r="B4" s="160" t="s">
        <v>302</v>
      </c>
      <c r="C4" s="162" t="s">
        <v>303</v>
      </c>
      <c r="D4" s="162"/>
      <c r="E4" s="162"/>
      <c r="F4" s="162"/>
      <c r="G4" s="162"/>
      <c r="H4" s="162"/>
      <c r="I4" s="50"/>
    </row>
    <row r="5" spans="1:9" ht="20.100000000000001" customHeight="1">
      <c r="A5" s="160"/>
      <c r="B5" s="160"/>
      <c r="C5" s="178" t="s">
        <v>50</v>
      </c>
      <c r="D5" s="180" t="s">
        <v>153</v>
      </c>
      <c r="E5" s="38" t="s">
        <v>304</v>
      </c>
      <c r="F5" s="39"/>
      <c r="G5" s="39"/>
      <c r="H5" s="181" t="s">
        <v>158</v>
      </c>
      <c r="I5" s="50"/>
    </row>
    <row r="6" spans="1:9" ht="33.75" customHeight="1">
      <c r="A6" s="161"/>
      <c r="B6" s="161"/>
      <c r="C6" s="179"/>
      <c r="D6" s="152"/>
      <c r="E6" s="40" t="s">
        <v>65</v>
      </c>
      <c r="F6" s="41" t="s">
        <v>305</v>
      </c>
      <c r="G6" s="42" t="s">
        <v>306</v>
      </c>
      <c r="H6" s="182"/>
      <c r="I6" s="50"/>
    </row>
    <row r="7" spans="1:9" ht="20.100000000000001" customHeight="1">
      <c r="A7" s="43"/>
      <c r="B7" s="43"/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K32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83"/>
      <c r="B1" s="183"/>
      <c r="C1" s="183"/>
      <c r="D1" s="183"/>
      <c r="E1" s="5"/>
      <c r="F1" s="5"/>
      <c r="G1" s="5"/>
      <c r="H1" s="6" t="s">
        <v>312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4" t="s">
        <v>313</v>
      </c>
      <c r="B2" s="154"/>
      <c r="C2" s="154"/>
      <c r="D2" s="154"/>
      <c r="E2" s="154"/>
      <c r="F2" s="154"/>
      <c r="G2" s="154"/>
      <c r="H2" s="15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5" t="s">
        <v>317</v>
      </c>
      <c r="B3" s="155"/>
      <c r="C3" s="155"/>
      <c r="D3" s="155"/>
      <c r="E3" s="155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62" t="s">
        <v>314</v>
      </c>
      <c r="G4" s="162"/>
      <c r="H4" s="162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77" t="s">
        <v>61</v>
      </c>
      <c r="E5" s="160" t="s">
        <v>87</v>
      </c>
      <c r="F5" s="151" t="s">
        <v>50</v>
      </c>
      <c r="G5" s="151" t="s">
        <v>83</v>
      </c>
      <c r="H5" s="162" t="s">
        <v>84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84"/>
      <c r="E6" s="161"/>
      <c r="F6" s="152"/>
      <c r="G6" s="152"/>
      <c r="H6" s="163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/>
      <c r="E7" s="18"/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2017-03-30T03:39:47Z</cp:lastPrinted>
  <dcterms:created xsi:type="dcterms:W3CDTF">1996-12-17T01:32:00Z</dcterms:created>
  <dcterms:modified xsi:type="dcterms:W3CDTF">2017-04-01T08:23:22Z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