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270" windowHeight="9405" tabRatio="819" activeTab="11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  <sheet name="Sheet1" sheetId="12" r:id="rId12"/>
  </sheets>
  <definedNames>
    <definedName name="_xlnm.Print_Area" localSheetId="4">'3'!$A$4:$DD$30</definedName>
    <definedName name="_xlnm.Print_Area" localSheetId="6">'3-2'!$A$1:$F$27</definedName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24519"/>
</workbook>
</file>

<file path=xl/calcChain.xml><?xml version="1.0" encoding="utf-8"?>
<calcChain xmlns="http://schemas.openxmlformats.org/spreadsheetml/2006/main">
  <c r="G8" i="5"/>
  <c r="H8"/>
  <c r="I8"/>
  <c r="I7" s="1"/>
  <c r="J8"/>
  <c r="K8"/>
  <c r="L8"/>
  <c r="M8"/>
  <c r="N8"/>
  <c r="O8"/>
  <c r="P8"/>
  <c r="Q8"/>
  <c r="Q7" s="1"/>
  <c r="R8"/>
  <c r="S8"/>
  <c r="T8"/>
  <c r="T7" s="1"/>
  <c r="U8"/>
  <c r="V8"/>
  <c r="W8"/>
  <c r="X8"/>
  <c r="X7" s="1"/>
  <c r="Y8"/>
  <c r="Z8"/>
  <c r="AA8"/>
  <c r="AB8"/>
  <c r="AB7" s="1"/>
  <c r="AC8"/>
  <c r="AD8"/>
  <c r="AE8"/>
  <c r="AF8"/>
  <c r="AF7" s="1"/>
  <c r="AG8"/>
  <c r="AH8"/>
  <c r="AI8"/>
  <c r="AJ8"/>
  <c r="AJ7" s="1"/>
  <c r="AK8"/>
  <c r="AL8"/>
  <c r="AM8"/>
  <c r="AN8"/>
  <c r="AN7" s="1"/>
  <c r="AO8"/>
  <c r="AP8"/>
  <c r="AQ8"/>
  <c r="AR8"/>
  <c r="AR7" s="1"/>
  <c r="AS8"/>
  <c r="AT8"/>
  <c r="AU8"/>
  <c r="AV8"/>
  <c r="AV7" s="1"/>
  <c r="AW8"/>
  <c r="AX8"/>
  <c r="AY8"/>
  <c r="AZ8"/>
  <c r="AZ7" s="1"/>
  <c r="BA8"/>
  <c r="BB8"/>
  <c r="BC8"/>
  <c r="BD8"/>
  <c r="BD7" s="1"/>
  <c r="BE8"/>
  <c r="BF8"/>
  <c r="BG8"/>
  <c r="BH8"/>
  <c r="BH7" s="1"/>
  <c r="BI8"/>
  <c r="BJ8"/>
  <c r="BK8"/>
  <c r="BL8"/>
  <c r="BL7" s="1"/>
  <c r="BM8"/>
  <c r="BN8"/>
  <c r="BO8"/>
  <c r="BP8"/>
  <c r="BP7" s="1"/>
  <c r="BQ8"/>
  <c r="BR8"/>
  <c r="BS8"/>
  <c r="BT8"/>
  <c r="BT7" s="1"/>
  <c r="BU8"/>
  <c r="BV8"/>
  <c r="BW8"/>
  <c r="BX8"/>
  <c r="BX7" s="1"/>
  <c r="BY8"/>
  <c r="BZ8"/>
  <c r="CA8"/>
  <c r="CB8"/>
  <c r="CB7" s="1"/>
  <c r="CC8"/>
  <c r="CD8"/>
  <c r="CE8"/>
  <c r="CF8"/>
  <c r="CF7" s="1"/>
  <c r="CG8"/>
  <c r="CH8"/>
  <c r="CI8"/>
  <c r="CJ8"/>
  <c r="CJ7" s="1"/>
  <c r="CK8"/>
  <c r="CL8"/>
  <c r="CM8"/>
  <c r="CN8"/>
  <c r="CN7" s="1"/>
  <c r="CO8"/>
  <c r="CP8"/>
  <c r="CQ8"/>
  <c r="CR8"/>
  <c r="CR7" s="1"/>
  <c r="CS8"/>
  <c r="CT8"/>
  <c r="CU8"/>
  <c r="CV8"/>
  <c r="CW8"/>
  <c r="CW7" s="1"/>
  <c r="CX8"/>
  <c r="CY8"/>
  <c r="CZ8"/>
  <c r="DA8"/>
  <c r="DA7" s="1"/>
  <c r="DB8"/>
  <c r="DC8"/>
  <c r="DD8"/>
  <c r="F8"/>
  <c r="H7"/>
  <c r="L7"/>
  <c r="M7"/>
  <c r="P7"/>
  <c r="E8"/>
  <c r="E7" s="1"/>
  <c r="G7" i="8"/>
  <c r="E8"/>
  <c r="E7" s="1"/>
  <c r="F7" i="5"/>
  <c r="G7"/>
  <c r="J7"/>
  <c r="K7"/>
  <c r="N7"/>
  <c r="O7"/>
  <c r="R7"/>
  <c r="S7"/>
  <c r="U7"/>
  <c r="V7"/>
  <c r="W7"/>
  <c r="Y7"/>
  <c r="Z7"/>
  <c r="AA7"/>
  <c r="AC7"/>
  <c r="AD7"/>
  <c r="AE7"/>
  <c r="AG7"/>
  <c r="AH7"/>
  <c r="AI7"/>
  <c r="AK7"/>
  <c r="AL7"/>
  <c r="AM7"/>
  <c r="AO7"/>
  <c r="AP7"/>
  <c r="AQ7"/>
  <c r="AS7"/>
  <c r="AT7"/>
  <c r="AU7"/>
  <c r="AW7"/>
  <c r="AX7"/>
  <c r="AY7"/>
  <c r="BA7"/>
  <c r="BB7"/>
  <c r="BC7"/>
  <c r="BE7"/>
  <c r="BF7"/>
  <c r="BG7"/>
  <c r="BI7"/>
  <c r="BJ7"/>
  <c r="BK7"/>
  <c r="BM7"/>
  <c r="BN7"/>
  <c r="BO7"/>
  <c r="BQ7"/>
  <c r="BR7"/>
  <c r="BS7"/>
  <c r="BU7"/>
  <c r="BV7"/>
  <c r="BW7"/>
  <c r="BY7"/>
  <c r="BZ7"/>
  <c r="CA7"/>
  <c r="CC7"/>
  <c r="CD7"/>
  <c r="CE7"/>
  <c r="CG7"/>
  <c r="CH7"/>
  <c r="CI7"/>
  <c r="CK7"/>
  <c r="CL7"/>
  <c r="CM7"/>
  <c r="CO7"/>
  <c r="CP7"/>
  <c r="CQ7"/>
  <c r="CS7"/>
  <c r="CT7"/>
  <c r="CU7"/>
  <c r="CX7"/>
  <c r="CY7"/>
  <c r="CZ7"/>
  <c r="DB7"/>
  <c r="DC7"/>
  <c r="DD7"/>
  <c r="E10"/>
  <c r="E12"/>
  <c r="E9"/>
  <c r="AQ10"/>
  <c r="AQ11"/>
  <c r="AQ12"/>
  <c r="AQ9"/>
  <c r="O10"/>
  <c r="O11"/>
  <c r="O12"/>
  <c r="O13"/>
  <c r="O9"/>
  <c r="F10"/>
  <c r="F11"/>
  <c r="E11" s="1"/>
  <c r="F12"/>
  <c r="F9"/>
  <c r="B6" i="4"/>
  <c r="F7" i="11"/>
  <c r="E7" i="10"/>
  <c r="C7"/>
  <c r="F7" i="9"/>
  <c r="C8" i="8"/>
  <c r="C7" s="1"/>
  <c r="H7"/>
  <c r="D7"/>
  <c r="D51" i="6"/>
  <c r="D50"/>
  <c r="D49"/>
  <c r="D48"/>
  <c r="D47"/>
  <c r="D46"/>
  <c r="D45"/>
  <c r="D44"/>
  <c r="D43"/>
  <c r="D42"/>
  <c r="D41"/>
  <c r="F40"/>
  <c r="E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F16"/>
  <c r="E16"/>
  <c r="D15"/>
  <c r="D14"/>
  <c r="D13"/>
  <c r="D12"/>
  <c r="D11"/>
  <c r="D10"/>
  <c r="D9"/>
  <c r="F8"/>
  <c r="E8"/>
  <c r="F7"/>
  <c r="E7"/>
  <c r="H34" i="4"/>
  <c r="G34"/>
  <c r="F34"/>
  <c r="E34"/>
  <c r="B34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6" s="1"/>
  <c r="D13"/>
  <c r="D12"/>
  <c r="D11"/>
  <c r="D10"/>
  <c r="B10"/>
  <c r="D9"/>
  <c r="D8"/>
  <c r="D7"/>
  <c r="H6"/>
  <c r="G6"/>
  <c r="F6"/>
  <c r="E6"/>
  <c r="F24" i="3"/>
  <c r="F23"/>
  <c r="F22"/>
  <c r="F21"/>
  <c r="F20"/>
  <c r="F19"/>
  <c r="F18"/>
  <c r="F17"/>
  <c r="F16"/>
  <c r="F15"/>
  <c r="F14"/>
  <c r="F13"/>
  <c r="F8" s="1"/>
  <c r="F7" s="1"/>
  <c r="J8"/>
  <c r="I8"/>
  <c r="H8"/>
  <c r="G8"/>
  <c r="G7" s="1"/>
  <c r="J7"/>
  <c r="I7"/>
  <c r="H7"/>
  <c r="N35" i="2"/>
  <c r="F35"/>
  <c r="N34"/>
  <c r="F34"/>
  <c r="N33"/>
  <c r="F33"/>
  <c r="N32"/>
  <c r="F32"/>
  <c r="N31"/>
  <c r="F31"/>
  <c r="N30"/>
  <c r="F30"/>
  <c r="N29"/>
  <c r="F29"/>
  <c r="N28"/>
  <c r="F28"/>
  <c r="N27"/>
  <c r="F27"/>
  <c r="N26"/>
  <c r="F26"/>
  <c r="N25"/>
  <c r="F25"/>
  <c r="N24"/>
  <c r="F24"/>
  <c r="N23"/>
  <c r="F23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F12"/>
  <c r="N11"/>
  <c r="F11"/>
  <c r="N10"/>
  <c r="F10"/>
  <c r="N9"/>
  <c r="F9"/>
  <c r="T8"/>
  <c r="S8"/>
  <c r="R8"/>
  <c r="Q8"/>
  <c r="P8"/>
  <c r="O8"/>
  <c r="N8"/>
  <c r="M8"/>
  <c r="L8"/>
  <c r="K8"/>
  <c r="J8"/>
  <c r="I8"/>
  <c r="H8"/>
  <c r="H7" s="1"/>
  <c r="G8"/>
  <c r="T7"/>
  <c r="S7"/>
  <c r="R7"/>
  <c r="Q7"/>
  <c r="P7"/>
  <c r="O7"/>
  <c r="N7"/>
  <c r="M7"/>
  <c r="L7"/>
  <c r="K7"/>
  <c r="J7"/>
  <c r="I7"/>
  <c r="G7"/>
  <c r="D36" i="1"/>
  <c r="B36"/>
  <c r="D31"/>
  <c r="B31"/>
  <c r="D40" i="6" l="1"/>
  <c r="D16"/>
  <c r="D8"/>
  <c r="D7"/>
  <c r="D34" i="4"/>
  <c r="F8" i="2"/>
  <c r="F7" s="1"/>
</calcChain>
</file>

<file path=xl/sharedStrings.xml><?xml version="1.0" encoding="utf-8"?>
<sst xmlns="http://schemas.openxmlformats.org/spreadsheetml/2006/main" count="569" uniqueCount="333">
  <si>
    <t>表1</t>
  </si>
  <si>
    <t>部门预算收支总表</t>
  </si>
  <si>
    <t>***（单位全称）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</si>
  <si>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</si>
  <si>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</si>
  <si>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</si>
  <si>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</si>
  <si>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</si>
  <si>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</si>
  <si>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</si>
  <si>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</si>
  <si>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</si>
  <si>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</si>
  <si>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</si>
  <si>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</si>
  <si>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</si>
  <si>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</si>
  <si>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</si>
  <si>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</si>
  <si>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</si>
  <si>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</si>
  <si>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</si>
  <si>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</si>
  <si>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</si>
  <si>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</si>
  <si>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</si>
  <si>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</si>
  <si>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</si>
  <si>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</si>
  <si>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</si>
  <si>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</si>
  <si>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</si>
  <si>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</si>
  <si>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</si>
  <si>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</si>
  <si>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</si>
  <si>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</si>
  <si>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</si>
  <si>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</si>
  <si>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</si>
  <si>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</si>
  <si>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</si>
  <si>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</si>
  <si>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</si>
  <si>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</si>
  <si>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</si>
  <si>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</si>
  <si>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</si>
  <si>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</si>
  <si>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</si>
  <si>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</si>
  <si>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</si>
  <si>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</si>
  <si>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</si>
  <si>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</si>
  <si>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</si>
  <si>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</si>
  <si>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</si>
  <si>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</si>
  <si>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</si>
  <si>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</si>
  <si>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</si>
  <si>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</si>
  <si>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</si>
  <si>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</si>
  <si>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</si>
  <si>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</si>
  <si>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</si>
  <si>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</si>
  <si>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</si>
  <si>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</si>
  <si>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</si>
  <si>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</si>
  <si>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</si>
  <si>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5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</si>
  <si>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</si>
  <si>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</si>
  <si>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</si>
  <si>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</si>
  <si>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</si>
  <si>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</si>
  <si>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</si>
  <si>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</si>
  <si>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</si>
  <si>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</si>
  <si>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</si>
  <si>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</si>
  <si>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</si>
  <si>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</si>
  <si>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</si>
  <si>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</si>
  <si>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</si>
  <si>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</si>
  <si>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</si>
  <si>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</si>
  <si>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</si>
  <si>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</si>
  <si>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</si>
  <si>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</si>
  <si>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</si>
  <si>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</si>
  <si>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</si>
  <si>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</si>
  <si>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</si>
  <si>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</si>
  <si>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</si>
  <si>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</si>
  <si>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</si>
  <si>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</si>
  <si>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</si>
  <si>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</si>
  <si>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</si>
  <si>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</si>
  <si>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</si>
  <si>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</si>
  <si>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</si>
  <si>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</si>
  <si>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</si>
  <si>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</si>
  <si>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</si>
  <si>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</si>
  <si>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</si>
  <si>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</si>
  <si>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</si>
  <si>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</si>
  <si>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</si>
  <si>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</si>
  <si>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</si>
  <si>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</si>
  <si>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</si>
  <si>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</si>
  <si>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</si>
  <si>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</si>
  <si>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</si>
  <si>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</si>
  <si>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</si>
  <si>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</si>
  <si>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</si>
  <si>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</si>
  <si>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</si>
  <si>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</si>
  <si>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</si>
  <si>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</si>
  <si>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</si>
  <si>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</si>
  <si>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</si>
  <si>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</si>
  <si>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</si>
  <si>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</si>
  <si>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</si>
  <si>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</si>
  <si>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</si>
  <si>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</si>
  <si>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</si>
  <si>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</si>
  <si>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</si>
  <si>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</si>
  <si>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</si>
  <si>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</si>
  <si>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</si>
  <si>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</si>
  <si>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</si>
  <si>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</si>
  <si>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</si>
  <si>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</si>
  <si>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</si>
  <si>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</si>
  <si>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</si>
  <si>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</si>
  <si>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</si>
  <si>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</si>
  <si>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</si>
  <si>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</si>
  <si>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</si>
  <si>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</si>
  <si>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</si>
  <si>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</si>
  <si>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</si>
  <si>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</si>
  <si>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</si>
  <si>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</si>
  <si>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</si>
  <si>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</si>
  <si>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</si>
  <si>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</si>
  <si>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</si>
  <si>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</si>
  <si>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</si>
  <si>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</si>
  <si>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</si>
  <si>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</si>
  <si>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</si>
  <si>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</si>
  <si>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</si>
  <si>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</si>
  <si>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</si>
  <si>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</si>
  <si>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</si>
  <si>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</si>
  <si>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</si>
  <si>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</si>
  <si>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</si>
  <si>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</si>
  <si>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</si>
  <si>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</si>
  <si>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</si>
  <si>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</si>
  <si>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</si>
  <si>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</si>
  <si>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</si>
  <si>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</si>
  <si>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</si>
  <si>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</si>
  <si>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</si>
  <si>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</si>
  <si>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 xml:space="preserve">  基本工资</t>
  </si>
  <si>
    <t xml:space="preserve">  津贴补贴</t>
  </si>
  <si>
    <t xml:space="preserve">  奖金</t>
  </si>
  <si>
    <t xml:space="preserve">  其他社会保障缴费</t>
  </si>
  <si>
    <t xml:space="preserve">  绩效工资</t>
  </si>
  <si>
    <t xml:space="preserve">  机关事业单位基本养老保险缴费</t>
  </si>
  <si>
    <t xml:space="preserve">  其他工资福利支出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</si>
  <si>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</si>
  <si>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</si>
  <si>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</si>
  <si>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</si>
  <si>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</si>
  <si>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 xml:space="preserve">  电费</t>
  </si>
  <si>
    <t xml:space="preserve">  邮电费</t>
  </si>
  <si>
    <t xml:space="preserve">  物业管理费</t>
  </si>
  <si>
    <t xml:space="preserve">  差旅费</t>
  </si>
  <si>
    <t xml:space="preserve">  维修(护)费</t>
  </si>
  <si>
    <t xml:space="preserve">  租赁费</t>
  </si>
  <si>
    <t xml:space="preserve">  会议费</t>
  </si>
  <si>
    <t xml:space="preserve">  培训费</t>
  </si>
  <si>
    <t xml:space="preserve">  专用材料费</t>
  </si>
  <si>
    <t xml:space="preserve">  被装购置费</t>
  </si>
  <si>
    <t xml:space="preserve">  专用燃料费</t>
  </si>
  <si>
    <t xml:space="preserve">  劳务费</t>
  </si>
  <si>
    <t xml:space="preserve">  委托业务费</t>
  </si>
  <si>
    <t xml:space="preserve">  工会经费</t>
  </si>
  <si>
    <t xml:space="preserve">  福利费</t>
  </si>
  <si>
    <t xml:space="preserve">  其他交通工具运行维护费</t>
  </si>
  <si>
    <t xml:space="preserve">  税金及附加费用</t>
  </si>
  <si>
    <t xml:space="preserve">  其他商品和服务支出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</si>
  <si>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</si>
  <si>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</si>
  <si>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</si>
  <si>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</si>
  <si>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</si>
  <si>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</si>
  <si>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</si>
  <si>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</si>
  <si>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</si>
  <si>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</si>
  <si>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</si>
  <si>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</si>
  <si>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</si>
  <si>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</si>
  <si>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</si>
  <si>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</si>
  <si>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</si>
  <si>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</si>
  <si>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</si>
  <si>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</si>
  <si>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</si>
  <si>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</si>
  <si>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</si>
  <si>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</si>
  <si>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</si>
  <si>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</si>
  <si>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</si>
  <si>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</si>
  <si>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</si>
  <si>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</si>
  <si>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县污水处理厂</t>
    <phoneticPr fontId="6" type="noConversion"/>
  </si>
  <si>
    <r>
      <t>4</t>
    </r>
    <r>
      <rPr>
        <sz val="9"/>
        <rFont val="宋体"/>
        <family val="3"/>
        <charset val="134"/>
      </rPr>
      <t>68601</t>
    </r>
    <phoneticPr fontId="6" type="noConversion"/>
  </si>
  <si>
    <t>节能环保</t>
    <phoneticPr fontId="6" type="noConversion"/>
  </si>
  <si>
    <t>211</t>
    <phoneticPr fontId="6" type="noConversion"/>
  </si>
  <si>
    <t>03</t>
    <phoneticPr fontId="6" type="noConversion"/>
  </si>
  <si>
    <t>02</t>
    <phoneticPr fontId="6" type="noConversion"/>
  </si>
  <si>
    <t>221</t>
    <phoneticPr fontId="6" type="noConversion"/>
  </si>
  <si>
    <t>01</t>
    <phoneticPr fontId="6" type="noConversion"/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</si>
  <si>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phoneticPr fontId="6" type="noConversion"/>
  </si>
  <si>
    <t>210</t>
    <phoneticPr fontId="6" type="noConversion"/>
  </si>
  <si>
    <t>11</t>
    <phoneticPr fontId="6" type="noConversion"/>
  </si>
  <si>
    <t>事业单位医疗</t>
    <phoneticPr fontId="6" type="noConversion"/>
  </si>
  <si>
    <t>208</t>
    <phoneticPr fontId="6" type="noConversion"/>
  </si>
  <si>
    <t>05</t>
    <phoneticPr fontId="6" type="noConversion"/>
  </si>
  <si>
    <t xml:space="preserve">  机关事业单位基本养老保险缴费</t>
    <phoneticPr fontId="6" type="noConversion"/>
  </si>
  <si>
    <t>苍溪县污水处理厂</t>
    <phoneticPr fontId="6" type="noConversion"/>
  </si>
  <si>
    <t>节能环保支出</t>
    <phoneticPr fontId="6" type="noConversion"/>
  </si>
  <si>
    <t>住房公积金</t>
    <phoneticPr fontId="6" type="noConversion"/>
  </si>
  <si>
    <r>
      <t>2</t>
    </r>
    <r>
      <rPr>
        <sz val="9"/>
        <rFont val="宋体"/>
        <family val="3"/>
        <charset val="134"/>
      </rPr>
      <t>11</t>
    </r>
    <phoneticPr fontId="6" type="noConversion"/>
  </si>
  <si>
    <r>
      <t>0</t>
    </r>
    <r>
      <rPr>
        <sz val="9"/>
        <rFont val="宋体"/>
        <family val="3"/>
        <charset val="134"/>
      </rPr>
      <t>3</t>
    </r>
    <phoneticPr fontId="6" type="noConversion"/>
  </si>
  <si>
    <r>
      <t>2</t>
    </r>
    <r>
      <rPr>
        <sz val="9"/>
        <rFont val="宋体"/>
        <family val="3"/>
        <charset val="134"/>
      </rPr>
      <t>11</t>
    </r>
    <phoneticPr fontId="6" type="noConversion"/>
  </si>
  <si>
    <r>
      <t>0</t>
    </r>
    <r>
      <rPr>
        <sz val="9"/>
        <rFont val="宋体"/>
        <family val="3"/>
        <charset val="134"/>
      </rPr>
      <t>2</t>
    </r>
    <phoneticPr fontId="6" type="noConversion"/>
  </si>
  <si>
    <t>厂区生产运行设备维护管理经费</t>
    <phoneticPr fontId="6" type="noConversion"/>
  </si>
  <si>
    <t>468</t>
    <phoneticPr fontId="6" type="noConversion"/>
  </si>
  <si>
    <t>211</t>
    <phoneticPr fontId="6" type="noConversion"/>
  </si>
  <si>
    <t>03</t>
    <phoneticPr fontId="6" type="noConversion"/>
  </si>
  <si>
    <t>02</t>
    <phoneticPr fontId="6" type="noConversion"/>
  </si>
  <si>
    <t>468</t>
    <phoneticPr fontId="6" type="noConversion"/>
  </si>
  <si>
    <t>厂区生产运行设备维护管理经费</t>
    <phoneticPr fontId="6" type="noConversion"/>
  </si>
  <si>
    <t>03</t>
    <phoneticPr fontId="6" type="noConversion"/>
  </si>
  <si>
    <t>02</t>
    <phoneticPr fontId="6" type="noConversion"/>
  </si>
  <si>
    <r>
      <t>4</t>
    </r>
    <r>
      <rPr>
        <sz val="9"/>
        <rFont val="宋体"/>
        <family val="3"/>
        <charset val="134"/>
      </rPr>
      <t>68</t>
    </r>
    <phoneticPr fontId="6" type="noConversion"/>
  </si>
  <si>
    <t>01</t>
  </si>
  <si>
    <t>02</t>
  </si>
  <si>
    <t>03</t>
  </si>
  <si>
    <t>04</t>
  </si>
  <si>
    <t>07</t>
  </si>
  <si>
    <t>08</t>
  </si>
  <si>
    <t>99</t>
  </si>
  <si>
    <t>05</t>
  </si>
  <si>
    <t>06</t>
  </si>
  <si>
    <t>09</t>
  </si>
  <si>
    <t>11</t>
  </si>
  <si>
    <t>13</t>
  </si>
  <si>
    <t>14</t>
  </si>
  <si>
    <t>15</t>
  </si>
  <si>
    <t>16</t>
  </si>
  <si>
    <t>18</t>
  </si>
  <si>
    <t>24</t>
  </si>
  <si>
    <t>25</t>
  </si>
  <si>
    <t>26</t>
  </si>
  <si>
    <t>27</t>
  </si>
  <si>
    <t>28</t>
  </si>
  <si>
    <t>29</t>
  </si>
  <si>
    <t>39</t>
  </si>
  <si>
    <t>40</t>
  </si>
  <si>
    <t>12</t>
  </si>
  <si>
    <t>一般公共预算支出预算表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</si>
</sst>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&quot;\&quot;#,##0.00_);\(&quot;\&quot;#,##0.00\)"/>
  </numFmts>
  <fonts count="27">
    <font>
      <sz val="12"/>
      <name val="宋体"/>
      <charset val="134"/>
    </font>
    <font>
      <sz val="10"/>
      <name val="宋体"/>
      <family val="3"/>
      <charset val="134"/>
    </font>
    <font>
      <sz val="20"/>
      <name val="方正小标宋简体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b/>
      <sz val="20"/>
      <name val="方正小标宋简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Times New Roman"/>
      <family val="1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color indexed="8"/>
      <name val="方正小标宋简体"/>
      <charset val="134"/>
    </font>
    <font>
      <b/>
      <sz val="9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8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20"/>
      <name val="方正小标宋简体"/>
      <charset val="134"/>
    </font>
    <font>
      <b/>
      <sz val="10"/>
      <name val="宋体"/>
      <family val="3"/>
      <charset val="134"/>
    </font>
    <font>
      <sz val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</cellStyleXfs>
  <cellXfs count="178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1" fontId="6" fillId="0" borderId="6" xfId="0" applyNumberFormat="1" applyFont="1" applyFill="1" applyBorder="1" applyAlignment="1">
      <alignment horizontal="centerContinuous" vertical="center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 applyProtection="1">
      <alignment vertical="center" shrinkToFit="1"/>
    </xf>
    <xf numFmtId="4" fontId="8" fillId="0" borderId="9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 applyProtection="1">
      <alignment vertical="center" wrapText="1"/>
    </xf>
    <xf numFmtId="0" fontId="10" fillId="2" borderId="0" xfId="0" applyNumberFormat="1" applyFont="1" applyFill="1" applyAlignment="1" applyProtection="1">
      <alignment vertical="center" wrapText="1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vertical="center" wrapText="1"/>
    </xf>
    <xf numFmtId="4" fontId="16" fillId="0" borderId="5" xfId="0" applyNumberFormat="1" applyFont="1" applyFill="1" applyBorder="1" applyAlignment="1">
      <alignment vertical="center" shrinkToFit="1"/>
    </xf>
    <xf numFmtId="4" fontId="8" fillId="0" borderId="5" xfId="0" applyNumberFormat="1" applyFont="1" applyFill="1" applyBorder="1" applyAlignment="1" applyProtection="1">
      <alignment vertical="center" wrapText="1"/>
    </xf>
    <xf numFmtId="1" fontId="17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horizontal="centerContinuous" vertical="center"/>
    </xf>
    <xf numFmtId="1" fontId="13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1" fontId="17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8" fillId="0" borderId="0" xfId="0" applyNumberFormat="1" applyFont="1" applyFill="1" applyAlignment="1">
      <alignment vertical="center"/>
    </xf>
    <xf numFmtId="49" fontId="8" fillId="0" borderId="6" xfId="0" applyNumberFormat="1" applyFont="1" applyFill="1" applyBorder="1" applyAlignment="1" applyProtection="1">
      <alignment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right" vertical="center"/>
    </xf>
    <xf numFmtId="49" fontId="8" fillId="0" borderId="5" xfId="0" applyNumberFormat="1" applyFont="1" applyFill="1" applyBorder="1" applyAlignment="1" applyProtection="1">
      <alignment vertical="center" wrapText="1"/>
    </xf>
    <xf numFmtId="4" fontId="8" fillId="0" borderId="2" xfId="0" applyNumberFormat="1" applyFont="1" applyFill="1" applyBorder="1" applyAlignment="1" applyProtection="1">
      <alignment vertical="center" shrinkToFit="1"/>
    </xf>
    <xf numFmtId="49" fontId="6" fillId="0" borderId="6" xfId="0" applyNumberFormat="1" applyFont="1" applyFill="1" applyBorder="1" applyAlignment="1" applyProtection="1">
      <alignment vertical="center" shrinkToFit="1"/>
    </xf>
    <xf numFmtId="4" fontId="6" fillId="0" borderId="2" xfId="0" applyNumberFormat="1" applyFont="1" applyFill="1" applyBorder="1" applyAlignment="1" applyProtection="1">
      <alignment vertical="center" shrinkToFit="1"/>
    </xf>
    <xf numFmtId="49" fontId="8" fillId="0" borderId="10" xfId="0" applyNumberFormat="1" applyFont="1" applyFill="1" applyBorder="1" applyAlignment="1" applyProtection="1">
      <alignment horizontal="right" vertical="center" wrapText="1"/>
    </xf>
    <xf numFmtId="49" fontId="8" fillId="0" borderId="6" xfId="0" applyNumberFormat="1" applyFont="1" applyFill="1" applyBorder="1" applyAlignment="1" applyProtection="1">
      <alignment vertical="center" shrinkToFit="1"/>
    </xf>
    <xf numFmtId="0" fontId="20" fillId="0" borderId="0" xfId="0" applyNumberFormat="1" applyFont="1" applyFill="1" applyAlignment="1" applyProtection="1">
      <alignment horizontal="centerContinuous"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 applyProtection="1">
      <alignment horizontal="centerContinuous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 applyProtection="1">
      <alignment vertical="center" shrinkToFit="1"/>
    </xf>
    <xf numFmtId="4" fontId="0" fillId="0" borderId="5" xfId="0" applyNumberFormat="1" applyFill="1" applyBorder="1" applyAlignment="1">
      <alignment vertical="center" shrinkToFit="1"/>
    </xf>
    <xf numFmtId="1" fontId="21" fillId="0" borderId="0" xfId="0" applyNumberFormat="1" applyFont="1" applyFill="1" applyAlignment="1">
      <alignment vertical="center"/>
    </xf>
    <xf numFmtId="0" fontId="6" fillId="0" borderId="6" xfId="0" applyNumberFormat="1" applyFont="1" applyFill="1" applyBorder="1" applyAlignment="1">
      <alignment horizontal="centerContinuous" vertical="center"/>
    </xf>
    <xf numFmtId="1" fontId="8" fillId="0" borderId="5" xfId="0" applyNumberFormat="1" applyFont="1" applyFill="1" applyBorder="1" applyAlignment="1">
      <alignment vertical="center"/>
    </xf>
    <xf numFmtId="1" fontId="8" fillId="0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vertical="center" shrinkToFit="1"/>
    </xf>
    <xf numFmtId="1" fontId="0" fillId="0" borderId="0" xfId="0" applyNumberFormat="1" applyFill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right" vertical="center" shrinkToFit="1"/>
    </xf>
    <xf numFmtId="4" fontId="4" fillId="0" borderId="5" xfId="0" applyNumberFormat="1" applyFont="1" applyFill="1" applyBorder="1" applyAlignment="1">
      <alignment horizontal="center" vertical="center" shrinkToFit="1"/>
    </xf>
    <xf numFmtId="4" fontId="4" fillId="0" borderId="5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25" fillId="0" borderId="0" xfId="0" applyNumberFormat="1" applyFont="1" applyFill="1" applyAlignment="1">
      <alignment vertical="center"/>
    </xf>
    <xf numFmtId="0" fontId="1" fillId="2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right" vertical="center" wrapText="1"/>
    </xf>
    <xf numFmtId="4" fontId="8" fillId="0" borderId="6" xfId="0" applyNumberFormat="1" applyFont="1" applyFill="1" applyBorder="1" applyAlignment="1" applyProtection="1">
      <alignment vertical="center" shrinkToFit="1"/>
    </xf>
    <xf numFmtId="49" fontId="8" fillId="0" borderId="6" xfId="0" applyNumberFormat="1" applyFont="1" applyFill="1" applyBorder="1" applyAlignment="1" applyProtection="1">
      <alignment horizontal="left" vertical="center" shrinkToFit="1"/>
    </xf>
    <xf numFmtId="4" fontId="6" fillId="0" borderId="6" xfId="0" applyNumberFormat="1" applyFont="1" applyFill="1" applyBorder="1" applyAlignment="1" applyProtection="1">
      <alignment vertical="center" shrinkToFit="1"/>
    </xf>
    <xf numFmtId="1" fontId="0" fillId="0" borderId="5" xfId="0" applyNumberFormat="1" applyFill="1" applyBorder="1" applyAlignment="1">
      <alignment horizontal="centerContinuous" vertical="center"/>
    </xf>
    <xf numFmtId="4" fontId="6" fillId="0" borderId="9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9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21" fillId="2" borderId="5" xfId="0" applyNumberFormat="1" applyFont="1" applyFill="1" applyBorder="1" applyAlignment="1">
      <alignment horizontal="center" vertical="center"/>
    </xf>
    <xf numFmtId="4" fontId="21" fillId="2" borderId="5" xfId="0" applyNumberFormat="1" applyFont="1" applyFill="1" applyBorder="1" applyAlignment="1">
      <alignment vertical="center" shrinkToFit="1"/>
    </xf>
    <xf numFmtId="4" fontId="21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21" fillId="2" borderId="5" xfId="0" applyNumberFormat="1" applyFont="1" applyFill="1" applyBorder="1" applyAlignment="1">
      <alignment horizontal="right" vertical="center" shrinkToFit="1"/>
    </xf>
    <xf numFmtId="49" fontId="6" fillId="0" borderId="10" xfId="0" applyNumberFormat="1" applyFont="1" applyFill="1" applyBorder="1" applyAlignment="1" applyProtection="1">
      <alignment horizontal="right" vertical="center" wrapText="1"/>
    </xf>
    <xf numFmtId="49" fontId="6" fillId="0" borderId="6" xfId="0" applyNumberFormat="1" applyFont="1" applyFill="1" applyBorder="1" applyAlignment="1" applyProtection="1">
      <alignment horizontal="left" vertical="center" shrinkToFit="1"/>
    </xf>
    <xf numFmtId="49" fontId="6" fillId="0" borderId="10" xfId="0" applyNumberFormat="1" applyFont="1" applyFill="1" applyBorder="1" applyAlignment="1" applyProtection="1">
      <alignment vertical="center" wrapText="1"/>
    </xf>
    <xf numFmtId="49" fontId="13" fillId="0" borderId="5" xfId="0" applyNumberFormat="1" applyFont="1" applyFill="1" applyBorder="1" applyAlignment="1">
      <alignment horizontal="left" vertical="center"/>
    </xf>
    <xf numFmtId="0" fontId="13" fillId="0" borderId="5" xfId="0" applyNumberFormat="1" applyFont="1" applyFill="1" applyBorder="1" applyAlignment="1">
      <alignment vertical="center" shrinkToFit="1"/>
    </xf>
    <xf numFmtId="49" fontId="6" fillId="0" borderId="6" xfId="0" applyNumberFormat="1" applyFont="1" applyFill="1" applyBorder="1" applyAlignment="1" applyProtection="1">
      <alignment horizontal="right" vertical="center" wrapText="1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 wrapText="1"/>
    </xf>
    <xf numFmtId="176" fontId="6" fillId="0" borderId="7" xfId="0" applyNumberFormat="1" applyFont="1" applyFill="1" applyBorder="1" applyAlignment="1" applyProtection="1">
      <alignment horizontal="center" vertical="center" wrapText="1"/>
    </xf>
    <xf numFmtId="0" fontId="21" fillId="2" borderId="0" xfId="0" applyNumberFormat="1" applyFont="1" applyFill="1" applyAlignment="1">
      <alignment horizontal="left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22" fillId="0" borderId="7" xfId="0" applyNumberFormat="1" applyFont="1" applyFill="1" applyBorder="1" applyAlignment="1" applyProtection="1">
      <alignment horizontal="center" vertical="center" wrapText="1"/>
    </xf>
    <xf numFmtId="0" fontId="22" fillId="0" borderId="2" xfId="0" applyNumberFormat="1" applyFont="1" applyFill="1" applyBorder="1" applyAlignment="1" applyProtection="1">
      <alignment horizontal="center" vertical="center" wrapText="1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1" fontId="6" fillId="0" borderId="2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  <xf numFmtId="1" fontId="6" fillId="0" borderId="8" xfId="0" applyNumberFormat="1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workbookViewId="0">
      <selection activeCell="A3" sqref="A3:E3"/>
    </sheetView>
  </sheetViews>
  <sheetFormatPr defaultColWidth="6.5" defaultRowHeight="20.25" customHeight="1"/>
  <cols>
    <col min="1" max="1" width="34.625" style="121" customWidth="1"/>
    <col min="2" max="2" width="15.375" style="121" customWidth="1"/>
    <col min="3" max="3" width="34.625" style="121" customWidth="1"/>
    <col min="4" max="4" width="15.375" style="121" customWidth="1"/>
    <col min="5" max="16384" width="6.5" style="121"/>
  </cols>
  <sheetData>
    <row r="1" spans="1:4" s="118" customFormat="1" ht="20.25" customHeight="1">
      <c r="B1" s="30"/>
      <c r="C1" s="30"/>
      <c r="D1" s="122" t="s">
        <v>0</v>
      </c>
    </row>
    <row r="2" spans="1:4" s="119" customFormat="1" ht="30" customHeight="1">
      <c r="A2" s="142" t="s">
        <v>1</v>
      </c>
      <c r="B2" s="142"/>
      <c r="C2" s="142"/>
      <c r="D2" s="142"/>
    </row>
    <row r="3" spans="1:4" s="118" customFormat="1" ht="20.25" customHeight="1">
      <c r="A3" s="143" t="s">
        <v>290</v>
      </c>
      <c r="B3" s="143"/>
      <c r="C3" s="143"/>
      <c r="D3" s="123" t="s">
        <v>3</v>
      </c>
    </row>
    <row r="4" spans="1:4" ht="20.25" customHeight="1">
      <c r="A4" s="124" t="s">
        <v>4</v>
      </c>
      <c r="B4" s="124"/>
      <c r="C4" s="124" t="s">
        <v>5</v>
      </c>
      <c r="D4" s="124"/>
    </row>
    <row r="5" spans="1:4" ht="20.25" customHeight="1">
      <c r="A5" s="125" t="s">
        <v>6</v>
      </c>
      <c r="B5" s="125" t="s">
        <v>7</v>
      </c>
      <c r="C5" s="125" t="s">
        <v>6</v>
      </c>
      <c r="D5" s="126" t="s">
        <v>7</v>
      </c>
    </row>
    <row r="6" spans="1:4" ht="20.25" customHeight="1">
      <c r="A6" s="127" t="s">
        <v>8</v>
      </c>
      <c r="B6" s="128">
        <v>2373708</v>
      </c>
      <c r="C6" s="127" t="s">
        <v>9</v>
      </c>
      <c r="D6" s="129"/>
    </row>
    <row r="7" spans="1:4" ht="20.25" customHeight="1">
      <c r="A7" s="127" t="s">
        <v>10</v>
      </c>
      <c r="B7" s="128"/>
      <c r="C7" s="127" t="s">
        <v>11</v>
      </c>
      <c r="D7" s="129"/>
    </row>
    <row r="8" spans="1:4" ht="20.25" customHeight="1">
      <c r="A8" s="127" t="s">
        <v>12</v>
      </c>
      <c r="B8" s="128"/>
      <c r="C8" s="127" t="s">
        <v>13</v>
      </c>
      <c r="D8" s="129"/>
    </row>
    <row r="9" spans="1:4" ht="20.25" customHeight="1">
      <c r="A9" s="127" t="s">
        <v>14</v>
      </c>
      <c r="B9" s="128"/>
      <c r="C9" s="127" t="s">
        <v>15</v>
      </c>
      <c r="D9" s="129"/>
    </row>
    <row r="10" spans="1:4" ht="20.25" customHeight="1">
      <c r="A10" s="127" t="s">
        <v>16</v>
      </c>
      <c r="B10" s="128"/>
      <c r="C10" s="127" t="s">
        <v>17</v>
      </c>
      <c r="D10" s="129"/>
    </row>
    <row r="11" spans="1:4" ht="20.25" customHeight="1">
      <c r="A11" s="127" t="s">
        <v>18</v>
      </c>
      <c r="B11" s="128"/>
      <c r="C11" s="127" t="s">
        <v>19</v>
      </c>
      <c r="D11" s="129"/>
    </row>
    <row r="12" spans="1:4" ht="20.25" customHeight="1">
      <c r="A12" s="127"/>
      <c r="B12" s="128"/>
      <c r="C12" s="127" t="s">
        <v>20</v>
      </c>
      <c r="D12" s="129"/>
    </row>
    <row r="13" spans="1:4" ht="20.25" customHeight="1">
      <c r="A13" s="127"/>
      <c r="B13" s="128"/>
      <c r="C13" s="127" t="s">
        <v>21</v>
      </c>
      <c r="D13" s="129">
        <v>296780</v>
      </c>
    </row>
    <row r="14" spans="1:4" ht="20.25" customHeight="1">
      <c r="A14" s="127"/>
      <c r="B14" s="128"/>
      <c r="C14" s="127" t="s">
        <v>22</v>
      </c>
      <c r="D14" s="129">
        <v>133745</v>
      </c>
    </row>
    <row r="15" spans="1:4" ht="20.25" customHeight="1">
      <c r="A15" s="127"/>
      <c r="B15" s="128"/>
      <c r="C15" s="127" t="s">
        <v>23</v>
      </c>
      <c r="D15" s="129">
        <v>1850035</v>
      </c>
    </row>
    <row r="16" spans="1:4" ht="20.25" customHeight="1">
      <c r="A16" s="127"/>
      <c r="B16" s="128"/>
      <c r="C16" s="127" t="s">
        <v>24</v>
      </c>
      <c r="D16" s="129"/>
    </row>
    <row r="17" spans="1:4" ht="20.25" customHeight="1">
      <c r="A17" s="127"/>
      <c r="B17" s="128"/>
      <c r="C17" s="127" t="s">
        <v>25</v>
      </c>
      <c r="D17" s="129"/>
    </row>
    <row r="18" spans="1:4" ht="20.25" customHeight="1">
      <c r="A18" s="127"/>
      <c r="B18" s="128"/>
      <c r="C18" s="127" t="s">
        <v>26</v>
      </c>
      <c r="D18" s="129"/>
    </row>
    <row r="19" spans="1:4" ht="20.25" customHeight="1">
      <c r="A19" s="127"/>
      <c r="B19" s="128"/>
      <c r="C19" s="127" t="s">
        <v>27</v>
      </c>
      <c r="D19" s="129"/>
    </row>
    <row r="20" spans="1:4" ht="20.25" customHeight="1">
      <c r="A20" s="127"/>
      <c r="B20" s="128"/>
      <c r="C20" s="127" t="s">
        <v>28</v>
      </c>
      <c r="D20" s="129"/>
    </row>
    <row r="21" spans="1:4" ht="20.25" customHeight="1">
      <c r="A21" s="127"/>
      <c r="B21" s="128"/>
      <c r="C21" s="127" t="s">
        <v>29</v>
      </c>
      <c r="D21" s="129"/>
    </row>
    <row r="22" spans="1:4" ht="20.25" customHeight="1">
      <c r="A22" s="127"/>
      <c r="B22" s="128"/>
      <c r="C22" s="127" t="s">
        <v>30</v>
      </c>
      <c r="D22" s="129"/>
    </row>
    <row r="23" spans="1:4" ht="20.25" customHeight="1">
      <c r="A23" s="127"/>
      <c r="B23" s="128"/>
      <c r="C23" s="127" t="s">
        <v>31</v>
      </c>
      <c r="D23" s="129"/>
    </row>
    <row r="24" spans="1:4" ht="20.25" customHeight="1">
      <c r="A24" s="127"/>
      <c r="B24" s="128"/>
      <c r="C24" s="127" t="s">
        <v>32</v>
      </c>
      <c r="D24" s="129">
        <v>93148</v>
      </c>
    </row>
    <row r="25" spans="1:4" ht="20.25" customHeight="1">
      <c r="A25" s="127"/>
      <c r="B25" s="128"/>
      <c r="C25" s="127" t="s">
        <v>33</v>
      </c>
      <c r="D25" s="129"/>
    </row>
    <row r="26" spans="1:4" ht="20.25" customHeight="1">
      <c r="A26" s="127"/>
      <c r="B26" s="128"/>
      <c r="C26" s="127" t="s">
        <v>34</v>
      </c>
      <c r="D26" s="129"/>
    </row>
    <row r="27" spans="1:4" ht="20.25" customHeight="1">
      <c r="A27" s="127"/>
      <c r="B27" s="128"/>
      <c r="C27" s="127" t="s">
        <v>35</v>
      </c>
      <c r="D27" s="129"/>
    </row>
    <row r="28" spans="1:4" ht="20.25" customHeight="1">
      <c r="A28" s="127"/>
      <c r="B28" s="128"/>
      <c r="C28" s="127" t="s">
        <v>36</v>
      </c>
      <c r="D28" s="129"/>
    </row>
    <row r="29" spans="1:4" ht="20.25" customHeight="1">
      <c r="A29" s="127"/>
      <c r="B29" s="128"/>
      <c r="C29" s="127" t="s">
        <v>37</v>
      </c>
      <c r="D29" s="130"/>
    </row>
    <row r="30" spans="1:4" ht="20.25" customHeight="1">
      <c r="A30" s="127"/>
      <c r="B30" s="128"/>
      <c r="C30" s="127" t="s">
        <v>38</v>
      </c>
      <c r="D30" s="130"/>
    </row>
    <row r="31" spans="1:4" s="120" customFormat="1" ht="20.25" customHeight="1">
      <c r="A31" s="131" t="s">
        <v>39</v>
      </c>
      <c r="B31" s="132">
        <f>((SUM(B6:B11)))</f>
        <v>2373708</v>
      </c>
      <c r="C31" s="131" t="s">
        <v>40</v>
      </c>
      <c r="D31" s="133">
        <f>((SUM(D6:D30)))</f>
        <v>2373708</v>
      </c>
    </row>
    <row r="32" spans="1:4" ht="20.25" customHeight="1">
      <c r="A32" s="127" t="s">
        <v>41</v>
      </c>
      <c r="B32" s="128"/>
      <c r="C32" s="127" t="s">
        <v>42</v>
      </c>
      <c r="D32" s="129"/>
    </row>
    <row r="33" spans="1:4" ht="20.25" customHeight="1">
      <c r="A33" s="127" t="s">
        <v>43</v>
      </c>
      <c r="B33" s="128"/>
      <c r="C33" s="127" t="s">
        <v>44</v>
      </c>
      <c r="D33" s="129"/>
    </row>
    <row r="34" spans="1:4" ht="20.25" customHeight="1">
      <c r="A34" s="127"/>
      <c r="B34" s="128"/>
      <c r="C34" s="127" t="s">
        <v>45</v>
      </c>
      <c r="D34" s="129"/>
    </row>
    <row r="35" spans="1:4" ht="20.25" customHeight="1">
      <c r="A35" s="127"/>
      <c r="B35" s="134"/>
      <c r="C35" s="127"/>
      <c r="D35" s="130"/>
    </row>
    <row r="36" spans="1:4" ht="20.25" customHeight="1">
      <c r="A36" s="131" t="s">
        <v>46</v>
      </c>
      <c r="B36" s="135">
        <f>((SUM(B6:B11)+SUM(B32:B33)))</f>
        <v>2373708</v>
      </c>
      <c r="C36" s="131" t="s">
        <v>47</v>
      </c>
      <c r="D36" s="133">
        <f>((SUM(D6:D30)+SUM(D32:D32)+SUM(D34:D34)))</f>
        <v>2373708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 r:id="rId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46"/>
      <c r="B1" s="146"/>
      <c r="C1" s="146"/>
      <c r="D1" s="146"/>
      <c r="E1" s="14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79"/>
      <c r="T1" s="117" t="s">
        <v>48</v>
      </c>
    </row>
    <row r="2" spans="1:20" s="2" customFormat="1" ht="30" customHeight="1">
      <c r="A2" s="147" t="s">
        <v>49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</row>
    <row r="3" spans="1:20" s="1" customFormat="1" ht="20.25" customHeight="1">
      <c r="A3" s="148" t="s">
        <v>290</v>
      </c>
      <c r="B3" s="148"/>
      <c r="C3" s="148"/>
      <c r="D3" s="148"/>
      <c r="E3" s="148"/>
      <c r="F3" s="148"/>
      <c r="G3" s="148"/>
      <c r="H3" s="148"/>
      <c r="I3" s="36"/>
      <c r="J3" s="36"/>
      <c r="K3" s="36"/>
      <c r="L3" s="36"/>
      <c r="M3" s="36"/>
      <c r="N3" s="36"/>
      <c r="O3" s="36"/>
      <c r="P3" s="36"/>
      <c r="Q3" s="36"/>
      <c r="R3" s="36"/>
      <c r="S3" s="79"/>
      <c r="T3" s="8" t="s">
        <v>3</v>
      </c>
    </row>
    <row r="4" spans="1:20" ht="20.100000000000001" customHeight="1">
      <c r="A4" s="9" t="s">
        <v>50</v>
      </c>
      <c r="B4" s="9"/>
      <c r="C4" s="9"/>
      <c r="D4" s="10"/>
      <c r="E4" s="11"/>
      <c r="F4" s="144" t="s">
        <v>51</v>
      </c>
      <c r="G4" s="154" t="s">
        <v>52</v>
      </c>
      <c r="H4" s="144" t="s">
        <v>53</v>
      </c>
      <c r="I4" s="144" t="s">
        <v>54</v>
      </c>
      <c r="J4" s="144" t="s">
        <v>55</v>
      </c>
      <c r="K4" s="144" t="s">
        <v>56</v>
      </c>
      <c r="L4" s="144"/>
      <c r="M4" s="144" t="s">
        <v>57</v>
      </c>
      <c r="N4" s="13" t="s">
        <v>58</v>
      </c>
      <c r="O4" s="115"/>
      <c r="P4" s="115"/>
      <c r="Q4" s="115"/>
      <c r="R4" s="115"/>
      <c r="S4" s="144" t="s">
        <v>59</v>
      </c>
      <c r="T4" s="144" t="s">
        <v>60</v>
      </c>
    </row>
    <row r="5" spans="1:20" ht="20.100000000000001" customHeight="1">
      <c r="A5" s="149" t="s">
        <v>61</v>
      </c>
      <c r="B5" s="150"/>
      <c r="C5" s="151"/>
      <c r="D5" s="152" t="s">
        <v>62</v>
      </c>
      <c r="E5" s="152" t="s">
        <v>63</v>
      </c>
      <c r="F5" s="144"/>
      <c r="G5" s="154"/>
      <c r="H5" s="144"/>
      <c r="I5" s="144"/>
      <c r="J5" s="144"/>
      <c r="K5" s="156" t="s">
        <v>64</v>
      </c>
      <c r="L5" s="144" t="s">
        <v>65</v>
      </c>
      <c r="M5" s="144"/>
      <c r="N5" s="144" t="s">
        <v>66</v>
      </c>
      <c r="O5" s="144" t="s">
        <v>67</v>
      </c>
      <c r="P5" s="144" t="s">
        <v>68</v>
      </c>
      <c r="Q5" s="144" t="s">
        <v>69</v>
      </c>
      <c r="R5" s="144" t="s">
        <v>70</v>
      </c>
      <c r="S5" s="144"/>
      <c r="T5" s="144"/>
    </row>
    <row r="6" spans="1:20" ht="30.75" customHeight="1">
      <c r="A6" s="16" t="s">
        <v>71</v>
      </c>
      <c r="B6" s="16" t="s">
        <v>72</v>
      </c>
      <c r="C6" s="17" t="s">
        <v>73</v>
      </c>
      <c r="D6" s="153"/>
      <c r="E6" s="153"/>
      <c r="F6" s="145"/>
      <c r="G6" s="155"/>
      <c r="H6" s="145"/>
      <c r="I6" s="145"/>
      <c r="J6" s="145"/>
      <c r="K6" s="157"/>
      <c r="L6" s="145"/>
      <c r="M6" s="145"/>
      <c r="N6" s="145"/>
      <c r="O6" s="145"/>
      <c r="P6" s="145"/>
      <c r="Q6" s="145"/>
      <c r="R6" s="145"/>
      <c r="S6" s="145"/>
      <c r="T6" s="145"/>
    </row>
    <row r="7" spans="1:20" s="52" customFormat="1" ht="20.100000000000001" customHeight="1">
      <c r="A7" s="53"/>
      <c r="B7" s="53"/>
      <c r="C7" s="53"/>
      <c r="D7" s="53"/>
      <c r="E7" s="54" t="s">
        <v>51</v>
      </c>
      <c r="F7" s="112">
        <f>((SUM(F8:F8)))</f>
        <v>2373708</v>
      </c>
      <c r="G7" s="112">
        <f t="shared" ref="G7" si="0">((SUM(G8:G8)))</f>
        <v>0</v>
      </c>
      <c r="H7" s="112">
        <f t="shared" ref="H7:T7" si="1">((SUM(H8:H8)))</f>
        <v>2373708</v>
      </c>
      <c r="I7" s="112">
        <f t="shared" si="1"/>
        <v>0</v>
      </c>
      <c r="J7" s="112">
        <f t="shared" si="1"/>
        <v>0</v>
      </c>
      <c r="K7" s="112">
        <f t="shared" si="1"/>
        <v>0</v>
      </c>
      <c r="L7" s="112">
        <f t="shared" si="1"/>
        <v>0</v>
      </c>
      <c r="M7" s="112">
        <f t="shared" si="1"/>
        <v>0</v>
      </c>
      <c r="N7" s="112">
        <f t="shared" si="1"/>
        <v>0</v>
      </c>
      <c r="O7" s="112">
        <f t="shared" si="1"/>
        <v>0</v>
      </c>
      <c r="P7" s="112">
        <f t="shared" si="1"/>
        <v>0</v>
      </c>
      <c r="Q7" s="112">
        <f t="shared" si="1"/>
        <v>0</v>
      </c>
      <c r="R7" s="112">
        <f t="shared" si="1"/>
        <v>0</v>
      </c>
      <c r="S7" s="112">
        <f t="shared" si="1"/>
        <v>0</v>
      </c>
      <c r="T7" s="19">
        <f t="shared" si="1"/>
        <v>0</v>
      </c>
    </row>
    <row r="8" spans="1:20" s="52" customFormat="1" ht="20.100000000000001" customHeight="1">
      <c r="A8" s="53"/>
      <c r="B8" s="53"/>
      <c r="C8" s="53"/>
      <c r="D8" s="57" t="s">
        <v>302</v>
      </c>
      <c r="E8" s="62" t="s">
        <v>275</v>
      </c>
      <c r="F8" s="112">
        <f t="shared" ref="F8" si="2">((SUM(F9:F35)))</f>
        <v>2373708</v>
      </c>
      <c r="G8" s="112">
        <f t="shared" ref="G8:T8" si="3">((SUM(G9:G35)))</f>
        <v>0</v>
      </c>
      <c r="H8" s="112">
        <f t="shared" si="3"/>
        <v>2373708</v>
      </c>
      <c r="I8" s="112">
        <f t="shared" si="3"/>
        <v>0</v>
      </c>
      <c r="J8" s="112">
        <f t="shared" si="3"/>
        <v>0</v>
      </c>
      <c r="K8" s="112">
        <f t="shared" si="3"/>
        <v>0</v>
      </c>
      <c r="L8" s="112">
        <f t="shared" si="3"/>
        <v>0</v>
      </c>
      <c r="M8" s="112">
        <f t="shared" si="3"/>
        <v>0</v>
      </c>
      <c r="N8" s="112">
        <f t="shared" si="3"/>
        <v>0</v>
      </c>
      <c r="O8" s="112">
        <f t="shared" si="3"/>
        <v>0</v>
      </c>
      <c r="P8" s="112">
        <f t="shared" si="3"/>
        <v>0</v>
      </c>
      <c r="Q8" s="112">
        <f t="shared" si="3"/>
        <v>0</v>
      </c>
      <c r="R8" s="112">
        <f t="shared" si="3"/>
        <v>0</v>
      </c>
      <c r="S8" s="112">
        <f t="shared" si="3"/>
        <v>0</v>
      </c>
      <c r="T8" s="19">
        <f t="shared" si="3"/>
        <v>0</v>
      </c>
    </row>
    <row r="9" spans="1:20" ht="20.100000000000001" customHeight="1">
      <c r="A9" s="57" t="s">
        <v>278</v>
      </c>
      <c r="B9" s="57" t="s">
        <v>279</v>
      </c>
      <c r="C9" s="43" t="s">
        <v>280</v>
      </c>
      <c r="D9" s="57" t="s">
        <v>302</v>
      </c>
      <c r="E9" s="137" t="s">
        <v>277</v>
      </c>
      <c r="F9" s="114">
        <f>((SUM(G9:K9)+SUM(M9:N9)+SUM(S9:T9)))</f>
        <v>1750035</v>
      </c>
      <c r="G9" s="114"/>
      <c r="H9" s="114">
        <v>1750035</v>
      </c>
      <c r="I9" s="114"/>
      <c r="J9" s="71"/>
      <c r="K9" s="116"/>
      <c r="L9" s="114"/>
      <c r="M9" s="71"/>
      <c r="N9" s="116">
        <f>((SUM(O9:R9)))</f>
        <v>0</v>
      </c>
      <c r="O9" s="114"/>
      <c r="P9" s="114"/>
      <c r="Q9" s="114"/>
      <c r="R9" s="71"/>
      <c r="S9" s="116"/>
      <c r="T9" s="71"/>
    </row>
    <row r="10" spans="1:20" ht="20.100000000000001" customHeight="1">
      <c r="A10" s="57" t="s">
        <v>281</v>
      </c>
      <c r="B10" s="57" t="s">
        <v>280</v>
      </c>
      <c r="C10" s="57" t="s">
        <v>282</v>
      </c>
      <c r="D10" s="57" t="s">
        <v>302</v>
      </c>
      <c r="E10" s="113" t="s">
        <v>173</v>
      </c>
      <c r="F10" s="114">
        <f t="shared" ref="F10" si="4">((SUM(G10:K10)+SUM(M10:N10)+SUM(S10:T10)))</f>
        <v>93148</v>
      </c>
      <c r="G10" s="114"/>
      <c r="H10" s="114">
        <v>93148</v>
      </c>
      <c r="I10" s="114"/>
      <c r="J10" s="71"/>
      <c r="K10" s="116"/>
      <c r="L10" s="114"/>
      <c r="M10" s="71"/>
      <c r="N10" s="116">
        <f t="shared" ref="N10" si="5">((SUM(O10:R10)))</f>
        <v>0</v>
      </c>
      <c r="O10" s="114"/>
      <c r="P10" s="114"/>
      <c r="Q10" s="114"/>
      <c r="R10" s="71"/>
      <c r="S10" s="116"/>
      <c r="T10" s="71"/>
    </row>
    <row r="11" spans="1:20" ht="20.100000000000001" customHeight="1">
      <c r="A11" s="57" t="s">
        <v>284</v>
      </c>
      <c r="B11" s="57" t="s">
        <v>285</v>
      </c>
      <c r="C11" s="57" t="s">
        <v>280</v>
      </c>
      <c r="D11" s="57" t="s">
        <v>302</v>
      </c>
      <c r="E11" s="137" t="s">
        <v>286</v>
      </c>
      <c r="F11" s="114">
        <f>((SUM(G11:K11)+SUM(M11:N11)+SUM(S11:T11)))</f>
        <v>133745</v>
      </c>
      <c r="G11" s="114"/>
      <c r="H11" s="114">
        <v>133745</v>
      </c>
      <c r="I11" s="114"/>
      <c r="J11" s="71"/>
      <c r="K11" s="116"/>
      <c r="L11" s="114"/>
      <c r="M11" s="71"/>
      <c r="N11" s="116">
        <f>((SUM(O11:R11)))</f>
        <v>0</v>
      </c>
      <c r="O11" s="114"/>
      <c r="P11" s="114"/>
      <c r="Q11" s="114"/>
      <c r="R11" s="71"/>
      <c r="S11" s="116"/>
      <c r="T11" s="71"/>
    </row>
    <row r="12" spans="1:20" ht="20.100000000000001" customHeight="1">
      <c r="A12" s="57" t="s">
        <v>287</v>
      </c>
      <c r="B12" s="57" t="s">
        <v>74</v>
      </c>
      <c r="C12" s="57" t="s">
        <v>288</v>
      </c>
      <c r="D12" s="57" t="s">
        <v>302</v>
      </c>
      <c r="E12" s="137" t="s">
        <v>289</v>
      </c>
      <c r="F12" s="114">
        <f>((SUM(G12:K12)+SUM(M12:N12)+SUM(S12:T12)))</f>
        <v>296780</v>
      </c>
      <c r="G12" s="114"/>
      <c r="H12" s="114">
        <v>296780</v>
      </c>
      <c r="I12" s="114"/>
      <c r="J12" s="71"/>
      <c r="K12" s="116"/>
      <c r="L12" s="114"/>
      <c r="M12" s="71"/>
      <c r="N12" s="116">
        <f>((SUM(O12:R12)))</f>
        <v>0</v>
      </c>
      <c r="O12" s="114"/>
      <c r="P12" s="114"/>
      <c r="Q12" s="114"/>
      <c r="R12" s="71"/>
      <c r="S12" s="116"/>
      <c r="T12" s="71"/>
    </row>
    <row r="13" spans="1:20" ht="20.100000000000001" customHeight="1">
      <c r="A13" s="57" t="s">
        <v>299</v>
      </c>
      <c r="B13" s="57" t="s">
        <v>300</v>
      </c>
      <c r="C13" s="57" t="s">
        <v>301</v>
      </c>
      <c r="D13" s="57" t="s">
        <v>302</v>
      </c>
      <c r="E13" s="137" t="s">
        <v>303</v>
      </c>
      <c r="F13" s="114">
        <f>((SUM(G13:K13)+SUM(M13:N13)+SUM(S13:T13)))</f>
        <v>100000</v>
      </c>
      <c r="G13" s="114"/>
      <c r="H13" s="114">
        <v>100000</v>
      </c>
      <c r="I13" s="114"/>
      <c r="J13" s="71"/>
      <c r="K13" s="116"/>
      <c r="L13" s="114"/>
      <c r="M13" s="71"/>
      <c r="N13" s="116">
        <f>((SUM(O13:R13)))</f>
        <v>0</v>
      </c>
      <c r="O13" s="114"/>
      <c r="P13" s="114"/>
      <c r="Q13" s="114"/>
      <c r="R13" s="71"/>
      <c r="S13" s="116"/>
      <c r="T13" s="71"/>
    </row>
    <row r="14" spans="1:20" ht="20.100000000000001" customHeight="1">
      <c r="A14" s="57"/>
      <c r="B14" s="57"/>
      <c r="C14" s="57"/>
      <c r="D14" s="136"/>
      <c r="E14" s="137" t="s">
        <v>283</v>
      </c>
      <c r="F14" s="114">
        <f>((SUM(G14:K14)+SUM(M14:N14)+SUM(S14:T14)))</f>
        <v>0</v>
      </c>
      <c r="G14" s="114"/>
      <c r="H14" s="114"/>
      <c r="I14" s="114"/>
      <c r="J14" s="71"/>
      <c r="K14" s="116"/>
      <c r="L14" s="114"/>
      <c r="M14" s="71"/>
      <c r="N14" s="116">
        <f>((SUM(O14:R14)))</f>
        <v>0</v>
      </c>
      <c r="O14" s="114"/>
      <c r="P14" s="114"/>
      <c r="Q14" s="114"/>
      <c r="R14" s="71"/>
      <c r="S14" s="116"/>
      <c r="T14" s="71"/>
    </row>
    <row r="15" spans="1:20" ht="20.100000000000001" customHeight="1">
      <c r="A15" s="57"/>
      <c r="B15" s="57"/>
      <c r="C15" s="57"/>
      <c r="D15" s="64"/>
      <c r="E15" s="113"/>
      <c r="F15" s="114">
        <f>((SUM(G15:K15)+SUM(M15:N15)+SUM(S15:T15)))</f>
        <v>0</v>
      </c>
      <c r="G15" s="114"/>
      <c r="H15" s="114"/>
      <c r="I15" s="114"/>
      <c r="J15" s="71"/>
      <c r="K15" s="116"/>
      <c r="L15" s="114"/>
      <c r="M15" s="71"/>
      <c r="N15" s="116">
        <f>((SUM(O15:R15)))</f>
        <v>0</v>
      </c>
      <c r="O15" s="114"/>
      <c r="P15" s="114"/>
      <c r="Q15" s="114"/>
      <c r="R15" s="71"/>
      <c r="S15" s="116"/>
      <c r="T15" s="71"/>
    </row>
    <row r="16" spans="1:20" ht="20.100000000000001" customHeight="1">
      <c r="A16" s="57"/>
      <c r="B16" s="57"/>
      <c r="C16" s="57"/>
      <c r="D16" s="64"/>
      <c r="E16" s="113"/>
      <c r="F16" s="114">
        <f t="shared" ref="F16" si="6">((SUM(G16:K16)+SUM(M16:N16)+SUM(S16:T16)))</f>
        <v>0</v>
      </c>
      <c r="G16" s="114"/>
      <c r="H16" s="114"/>
      <c r="I16" s="114"/>
      <c r="J16" s="71"/>
      <c r="K16" s="116"/>
      <c r="L16" s="114"/>
      <c r="M16" s="71"/>
      <c r="N16" s="116">
        <f t="shared" ref="N16" si="7">((SUM(O16:R16)))</f>
        <v>0</v>
      </c>
      <c r="O16" s="114"/>
      <c r="P16" s="114"/>
      <c r="Q16" s="114"/>
      <c r="R16" s="71"/>
      <c r="S16" s="116"/>
      <c r="T16" s="71"/>
    </row>
    <row r="17" spans="1:20" ht="20.100000000000001" customHeight="1">
      <c r="A17" s="57"/>
      <c r="B17" s="57"/>
      <c r="C17" s="57"/>
      <c r="D17" s="64"/>
      <c r="E17" s="113"/>
      <c r="F17" s="114">
        <f>((SUM(G17:K17)+SUM(M17:N17)+SUM(S17:T17)))</f>
        <v>0</v>
      </c>
      <c r="G17" s="114"/>
      <c r="H17" s="114"/>
      <c r="I17" s="114"/>
      <c r="J17" s="71"/>
      <c r="K17" s="116"/>
      <c r="L17" s="114"/>
      <c r="M17" s="71"/>
      <c r="N17" s="116">
        <f t="shared" ref="N17:N35" si="8">((SUM(O17:R17)))</f>
        <v>0</v>
      </c>
      <c r="O17" s="114"/>
      <c r="P17" s="114"/>
      <c r="Q17" s="114"/>
      <c r="R17" s="71"/>
      <c r="S17" s="116"/>
      <c r="T17" s="71"/>
    </row>
    <row r="18" spans="1:20" ht="20.100000000000001" customHeight="1">
      <c r="A18" s="57"/>
      <c r="B18" s="57"/>
      <c r="C18" s="57"/>
      <c r="D18" s="64"/>
      <c r="E18" s="113"/>
      <c r="F18" s="114">
        <f>((SUM(G18:K18)+SUM(M18:N18)+SUM(S18:T18)))</f>
        <v>0</v>
      </c>
      <c r="G18" s="114"/>
      <c r="H18" s="114"/>
      <c r="I18" s="114"/>
      <c r="J18" s="71"/>
      <c r="K18" s="116"/>
      <c r="L18" s="114"/>
      <c r="M18" s="71"/>
      <c r="N18" s="116">
        <f t="shared" si="8"/>
        <v>0</v>
      </c>
      <c r="O18" s="114"/>
      <c r="P18" s="114"/>
      <c r="Q18" s="114"/>
      <c r="R18" s="71"/>
      <c r="S18" s="116"/>
      <c r="T18" s="71"/>
    </row>
    <row r="19" spans="1:20" ht="20.100000000000001" customHeight="1">
      <c r="A19" s="57"/>
      <c r="B19" s="57"/>
      <c r="C19" s="57"/>
      <c r="D19" s="64"/>
      <c r="E19" s="113"/>
      <c r="F19" s="114">
        <f>((SUM(G19:K19)+SUM(M19:N19)+SUM(S19:T19)))</f>
        <v>0</v>
      </c>
      <c r="G19" s="114"/>
      <c r="H19" s="114"/>
      <c r="I19" s="114"/>
      <c r="J19" s="71"/>
      <c r="K19" s="116"/>
      <c r="L19" s="114"/>
      <c r="M19" s="71"/>
      <c r="N19" s="116">
        <f t="shared" si="8"/>
        <v>0</v>
      </c>
      <c r="O19" s="114"/>
      <c r="P19" s="114"/>
      <c r="Q19" s="114"/>
      <c r="R19" s="71"/>
      <c r="S19" s="116"/>
      <c r="T19" s="71"/>
    </row>
    <row r="20" spans="1:20" ht="20.100000000000001" customHeight="1">
      <c r="A20" s="57"/>
      <c r="B20" s="57"/>
      <c r="C20" s="57"/>
      <c r="D20" s="64"/>
      <c r="E20" s="113"/>
      <c r="F20" s="114">
        <f>((SUM(G20:K20)+SUM(M20:N20)+SUM(S20:T20)))</f>
        <v>0</v>
      </c>
      <c r="G20" s="114"/>
      <c r="H20" s="114"/>
      <c r="I20" s="114"/>
      <c r="J20" s="71"/>
      <c r="K20" s="116"/>
      <c r="L20" s="114"/>
      <c r="M20" s="71"/>
      <c r="N20" s="116">
        <f t="shared" si="8"/>
        <v>0</v>
      </c>
      <c r="O20" s="114"/>
      <c r="P20" s="114"/>
      <c r="Q20" s="114"/>
      <c r="R20" s="71"/>
      <c r="S20" s="116"/>
      <c r="T20" s="71"/>
    </row>
    <row r="21" spans="1:20" ht="20.100000000000001" customHeight="1">
      <c r="A21" s="57"/>
      <c r="B21" s="57"/>
      <c r="C21" s="57"/>
      <c r="D21" s="64"/>
      <c r="E21" s="113"/>
      <c r="F21" s="114">
        <f t="shared" ref="F21" si="9">((SUM(G21:K21)+SUM(M21:N21)+SUM(S21:T21)))</f>
        <v>0</v>
      </c>
      <c r="G21" s="114"/>
      <c r="H21" s="114"/>
      <c r="I21" s="114"/>
      <c r="J21" s="71"/>
      <c r="K21" s="116"/>
      <c r="L21" s="114"/>
      <c r="M21" s="71"/>
      <c r="N21" s="116">
        <f t="shared" si="8"/>
        <v>0</v>
      </c>
      <c r="O21" s="114"/>
      <c r="P21" s="114"/>
      <c r="Q21" s="114"/>
      <c r="R21" s="71"/>
      <c r="S21" s="116"/>
      <c r="T21" s="71"/>
    </row>
    <row r="22" spans="1:20" ht="20.100000000000001" customHeight="1">
      <c r="A22" s="57"/>
      <c r="B22" s="57"/>
      <c r="C22" s="57"/>
      <c r="D22" s="64"/>
      <c r="E22" s="113"/>
      <c r="F22" s="114">
        <f>((SUM(G22:K22)+SUM(M22:N22)+SUM(S22:T22)))</f>
        <v>0</v>
      </c>
      <c r="G22" s="114"/>
      <c r="H22" s="114"/>
      <c r="I22" s="114"/>
      <c r="J22" s="71"/>
      <c r="K22" s="116"/>
      <c r="L22" s="114"/>
      <c r="M22" s="71"/>
      <c r="N22" s="116">
        <f t="shared" si="8"/>
        <v>0</v>
      </c>
      <c r="O22" s="114"/>
      <c r="P22" s="114"/>
      <c r="Q22" s="114"/>
      <c r="R22" s="71"/>
      <c r="S22" s="116"/>
      <c r="T22" s="71"/>
    </row>
    <row r="23" spans="1:20" ht="20.100000000000001" customHeight="1">
      <c r="A23" s="57"/>
      <c r="B23" s="57"/>
      <c r="C23" s="57"/>
      <c r="D23" s="64"/>
      <c r="E23" s="113"/>
      <c r="F23" s="114">
        <f>((SUM(G23:K23)+SUM(M23:N23)+SUM(S23:T23)))</f>
        <v>0</v>
      </c>
      <c r="G23" s="114"/>
      <c r="H23" s="114"/>
      <c r="I23" s="114"/>
      <c r="J23" s="71"/>
      <c r="K23" s="116"/>
      <c r="L23" s="114"/>
      <c r="M23" s="71"/>
      <c r="N23" s="116">
        <f t="shared" si="8"/>
        <v>0</v>
      </c>
      <c r="O23" s="114"/>
      <c r="P23" s="114"/>
      <c r="Q23" s="114"/>
      <c r="R23" s="71"/>
      <c r="S23" s="116"/>
      <c r="T23" s="71"/>
    </row>
    <row r="24" spans="1:20" ht="20.100000000000001" customHeight="1">
      <c r="A24" s="57"/>
      <c r="B24" s="57"/>
      <c r="C24" s="57"/>
      <c r="D24" s="64"/>
      <c r="E24" s="113"/>
      <c r="F24" s="114">
        <f>((SUM(G24:K24)+SUM(M24:N24)+SUM(S24:T24)))</f>
        <v>0</v>
      </c>
      <c r="G24" s="114"/>
      <c r="H24" s="114"/>
      <c r="I24" s="114"/>
      <c r="J24" s="71"/>
      <c r="K24" s="116"/>
      <c r="L24" s="114"/>
      <c r="M24" s="71"/>
      <c r="N24" s="116">
        <f t="shared" si="8"/>
        <v>0</v>
      </c>
      <c r="O24" s="114"/>
      <c r="P24" s="114"/>
      <c r="Q24" s="114"/>
      <c r="R24" s="71"/>
      <c r="S24" s="116"/>
      <c r="T24" s="71"/>
    </row>
    <row r="25" spans="1:20" ht="20.100000000000001" customHeight="1">
      <c r="A25" s="57"/>
      <c r="B25" s="57"/>
      <c r="C25" s="57"/>
      <c r="D25" s="64"/>
      <c r="E25" s="113"/>
      <c r="F25" s="114">
        <f>((SUM(G25:K25)+SUM(M25:N25)+SUM(S25:T25)))</f>
        <v>0</v>
      </c>
      <c r="G25" s="114"/>
      <c r="H25" s="114"/>
      <c r="I25" s="114"/>
      <c r="J25" s="71"/>
      <c r="K25" s="116"/>
      <c r="L25" s="114"/>
      <c r="M25" s="71"/>
      <c r="N25" s="116">
        <f t="shared" si="8"/>
        <v>0</v>
      </c>
      <c r="O25" s="114"/>
      <c r="P25" s="114"/>
      <c r="Q25" s="114"/>
      <c r="R25" s="71"/>
      <c r="S25" s="116"/>
      <c r="T25" s="71"/>
    </row>
    <row r="26" spans="1:20" ht="20.100000000000001" customHeight="1">
      <c r="A26" s="57"/>
      <c r="B26" s="57"/>
      <c r="C26" s="57"/>
      <c r="D26" s="64"/>
      <c r="E26" s="113"/>
      <c r="F26" s="114">
        <f>((SUM(G26:K26)+SUM(M26:N26)+SUM(S26:T26)))</f>
        <v>0</v>
      </c>
      <c r="G26" s="114"/>
      <c r="H26" s="114"/>
      <c r="I26" s="114"/>
      <c r="J26" s="71"/>
      <c r="K26" s="116"/>
      <c r="L26" s="114"/>
      <c r="M26" s="71"/>
      <c r="N26" s="116">
        <f t="shared" si="8"/>
        <v>0</v>
      </c>
      <c r="O26" s="114"/>
      <c r="P26" s="114"/>
      <c r="Q26" s="114"/>
      <c r="R26" s="71"/>
      <c r="S26" s="116"/>
      <c r="T26" s="71"/>
    </row>
    <row r="27" spans="1:20" ht="20.100000000000001" customHeight="1">
      <c r="A27" s="57"/>
      <c r="B27" s="57"/>
      <c r="C27" s="57"/>
      <c r="D27" s="64"/>
      <c r="E27" s="113"/>
      <c r="F27" s="114">
        <f t="shared" ref="F27" si="10">((SUM(G27:K27)+SUM(M27:N27)+SUM(S27:T27)))</f>
        <v>0</v>
      </c>
      <c r="G27" s="114"/>
      <c r="H27" s="114"/>
      <c r="I27" s="114"/>
      <c r="J27" s="71"/>
      <c r="K27" s="116"/>
      <c r="L27" s="114"/>
      <c r="M27" s="71"/>
      <c r="N27" s="116">
        <f t="shared" si="8"/>
        <v>0</v>
      </c>
      <c r="O27" s="114"/>
      <c r="P27" s="114"/>
      <c r="Q27" s="114"/>
      <c r="R27" s="71"/>
      <c r="S27" s="116"/>
      <c r="T27" s="71"/>
    </row>
    <row r="28" spans="1:20" ht="20.100000000000001" customHeight="1">
      <c r="A28" s="57"/>
      <c r="B28" s="57"/>
      <c r="C28" s="57"/>
      <c r="D28" s="64"/>
      <c r="E28" s="113"/>
      <c r="F28" s="114">
        <f t="shared" ref="F28:F35" si="11">((SUM(G28:K28)+SUM(M28:N28)+SUM(S28:T28)))</f>
        <v>0</v>
      </c>
      <c r="G28" s="114"/>
      <c r="H28" s="114"/>
      <c r="I28" s="114"/>
      <c r="J28" s="71"/>
      <c r="K28" s="116"/>
      <c r="L28" s="114"/>
      <c r="M28" s="71"/>
      <c r="N28" s="116">
        <f t="shared" si="8"/>
        <v>0</v>
      </c>
      <c r="O28" s="114"/>
      <c r="P28" s="114"/>
      <c r="Q28" s="114"/>
      <c r="R28" s="71"/>
      <c r="S28" s="116"/>
      <c r="T28" s="71"/>
    </row>
    <row r="29" spans="1:20" ht="20.100000000000001" customHeight="1">
      <c r="A29" s="57"/>
      <c r="B29" s="57"/>
      <c r="C29" s="57"/>
      <c r="D29" s="64"/>
      <c r="E29" s="113"/>
      <c r="F29" s="114">
        <f t="shared" si="11"/>
        <v>0</v>
      </c>
      <c r="G29" s="114"/>
      <c r="H29" s="114"/>
      <c r="I29" s="114"/>
      <c r="J29" s="71"/>
      <c r="K29" s="116"/>
      <c r="L29" s="114"/>
      <c r="M29" s="71"/>
      <c r="N29" s="116">
        <f t="shared" si="8"/>
        <v>0</v>
      </c>
      <c r="O29" s="114"/>
      <c r="P29" s="114"/>
      <c r="Q29" s="114"/>
      <c r="R29" s="71"/>
      <c r="S29" s="116"/>
      <c r="T29" s="71"/>
    </row>
    <row r="30" spans="1:20" ht="20.100000000000001" customHeight="1">
      <c r="A30" s="57"/>
      <c r="B30" s="57"/>
      <c r="C30" s="57"/>
      <c r="D30" s="64"/>
      <c r="E30" s="113"/>
      <c r="F30" s="114">
        <f t="shared" si="11"/>
        <v>0</v>
      </c>
      <c r="G30" s="114"/>
      <c r="H30" s="114"/>
      <c r="I30" s="114"/>
      <c r="J30" s="71"/>
      <c r="K30" s="116"/>
      <c r="L30" s="114"/>
      <c r="M30" s="71"/>
      <c r="N30" s="116">
        <f t="shared" si="8"/>
        <v>0</v>
      </c>
      <c r="O30" s="114"/>
      <c r="P30" s="114"/>
      <c r="Q30" s="114"/>
      <c r="R30" s="71"/>
      <c r="S30" s="116"/>
      <c r="T30" s="71"/>
    </row>
    <row r="31" spans="1:20" ht="20.100000000000001" customHeight="1">
      <c r="A31" s="57"/>
      <c r="B31" s="57"/>
      <c r="C31" s="57"/>
      <c r="D31" s="64"/>
      <c r="E31" s="113"/>
      <c r="F31" s="114">
        <f t="shared" si="11"/>
        <v>0</v>
      </c>
      <c r="G31" s="114"/>
      <c r="H31" s="114"/>
      <c r="I31" s="114"/>
      <c r="J31" s="71"/>
      <c r="K31" s="116"/>
      <c r="L31" s="114"/>
      <c r="M31" s="71"/>
      <c r="N31" s="116">
        <f t="shared" si="8"/>
        <v>0</v>
      </c>
      <c r="O31" s="114"/>
      <c r="P31" s="114"/>
      <c r="Q31" s="114"/>
      <c r="R31" s="71"/>
      <c r="S31" s="116"/>
      <c r="T31" s="71"/>
    </row>
    <row r="32" spans="1:20" ht="20.100000000000001" customHeight="1">
      <c r="A32" s="57"/>
      <c r="B32" s="57"/>
      <c r="C32" s="57"/>
      <c r="D32" s="64"/>
      <c r="E32" s="113"/>
      <c r="F32" s="114">
        <f t="shared" si="11"/>
        <v>0</v>
      </c>
      <c r="G32" s="114"/>
      <c r="H32" s="114"/>
      <c r="I32" s="114"/>
      <c r="J32" s="71"/>
      <c r="K32" s="116"/>
      <c r="L32" s="114"/>
      <c r="M32" s="71"/>
      <c r="N32" s="116">
        <f t="shared" si="8"/>
        <v>0</v>
      </c>
      <c r="O32" s="114"/>
      <c r="P32" s="114"/>
      <c r="Q32" s="114"/>
      <c r="R32" s="71"/>
      <c r="S32" s="116"/>
      <c r="T32" s="71"/>
    </row>
    <row r="33" spans="1:20" ht="20.100000000000001" customHeight="1">
      <c r="A33" s="57"/>
      <c r="B33" s="57"/>
      <c r="C33" s="57"/>
      <c r="D33" s="64"/>
      <c r="E33" s="113"/>
      <c r="F33" s="114">
        <f t="shared" si="11"/>
        <v>0</v>
      </c>
      <c r="G33" s="114"/>
      <c r="H33" s="114"/>
      <c r="I33" s="114"/>
      <c r="J33" s="71"/>
      <c r="K33" s="116"/>
      <c r="L33" s="114"/>
      <c r="M33" s="71"/>
      <c r="N33" s="116">
        <f t="shared" si="8"/>
        <v>0</v>
      </c>
      <c r="O33" s="114"/>
      <c r="P33" s="114"/>
      <c r="Q33" s="114"/>
      <c r="R33" s="71"/>
      <c r="S33" s="116"/>
      <c r="T33" s="71"/>
    </row>
    <row r="34" spans="1:20" ht="20.100000000000001" customHeight="1">
      <c r="A34" s="57"/>
      <c r="B34" s="57"/>
      <c r="C34" s="57"/>
      <c r="D34" s="64"/>
      <c r="E34" s="113"/>
      <c r="F34" s="114">
        <f t="shared" si="11"/>
        <v>0</v>
      </c>
      <c r="G34" s="114"/>
      <c r="H34" s="114"/>
      <c r="I34" s="114"/>
      <c r="J34" s="71"/>
      <c r="K34" s="116"/>
      <c r="L34" s="114"/>
      <c r="M34" s="71"/>
      <c r="N34" s="116">
        <f t="shared" si="8"/>
        <v>0</v>
      </c>
      <c r="O34" s="114"/>
      <c r="P34" s="114"/>
      <c r="Q34" s="114"/>
      <c r="R34" s="71"/>
      <c r="S34" s="116"/>
      <c r="T34" s="71"/>
    </row>
    <row r="35" spans="1:20" ht="20.100000000000001" customHeight="1">
      <c r="A35" s="57"/>
      <c r="B35" s="57"/>
      <c r="C35" s="57"/>
      <c r="D35" s="64"/>
      <c r="E35" s="113"/>
      <c r="F35" s="114">
        <f t="shared" si="11"/>
        <v>0</v>
      </c>
      <c r="G35" s="114"/>
      <c r="H35" s="114"/>
      <c r="I35" s="114"/>
      <c r="J35" s="71"/>
      <c r="K35" s="116"/>
      <c r="L35" s="114"/>
      <c r="M35" s="71"/>
      <c r="N35" s="116">
        <f t="shared" si="8"/>
        <v>0</v>
      </c>
      <c r="O35" s="114"/>
      <c r="P35" s="114"/>
      <c r="Q35" s="114"/>
      <c r="R35" s="71"/>
      <c r="S35" s="116"/>
      <c r="T35" s="71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T4:T6"/>
    <mergeCell ref="O5:O6"/>
    <mergeCell ref="P5:P6"/>
    <mergeCell ref="Q5:Q6"/>
    <mergeCell ref="R5:R6"/>
    <mergeCell ref="S4:S6"/>
  </mergeCells>
  <phoneticPr fontId="6" type="noConversion"/>
  <dataValidations count="1">
    <dataValidation type="textLength" operator="equal" allowBlank="1" showInputMessage="1" showErrorMessage="1" sqref="F7:F35 N9:N35 G7:T8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 r:id="rId1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58"/>
      <c r="B1" s="158"/>
      <c r="C1" s="158"/>
      <c r="D1" s="158"/>
      <c r="E1" s="5"/>
      <c r="F1" s="5"/>
      <c r="G1" s="5"/>
      <c r="H1" s="5"/>
      <c r="I1" s="5"/>
      <c r="J1" s="6" t="s">
        <v>75</v>
      </c>
    </row>
    <row r="2" spans="1:10" s="2" customFormat="1" ht="30" customHeight="1">
      <c r="A2" s="147" t="s">
        <v>76</v>
      </c>
      <c r="B2" s="147"/>
      <c r="C2" s="147"/>
      <c r="D2" s="147"/>
      <c r="E2" s="147"/>
      <c r="F2" s="147"/>
      <c r="G2" s="147"/>
      <c r="H2" s="147"/>
      <c r="I2" s="147"/>
      <c r="J2" s="147"/>
    </row>
    <row r="3" spans="1:10" s="1" customFormat="1" ht="20.25" customHeight="1">
      <c r="A3" s="148" t="s">
        <v>290</v>
      </c>
      <c r="B3" s="148"/>
      <c r="C3" s="148"/>
      <c r="D3" s="148"/>
      <c r="E3" s="148"/>
      <c r="F3" s="148"/>
      <c r="G3" s="148"/>
      <c r="H3" s="5"/>
      <c r="I3" s="5"/>
      <c r="J3" s="8" t="s">
        <v>3</v>
      </c>
    </row>
    <row r="4" spans="1:10" ht="20.100000000000001" customHeight="1">
      <c r="A4" s="81" t="s">
        <v>50</v>
      </c>
      <c r="B4" s="81"/>
      <c r="C4" s="81"/>
      <c r="D4" s="81"/>
      <c r="E4" s="81"/>
      <c r="F4" s="160" t="s">
        <v>51</v>
      </c>
      <c r="G4" s="160" t="s">
        <v>77</v>
      </c>
      <c r="H4" s="159" t="s">
        <v>78</v>
      </c>
      <c r="I4" s="159" t="s">
        <v>79</v>
      </c>
      <c r="J4" s="159" t="s">
        <v>80</v>
      </c>
    </row>
    <row r="5" spans="1:10" ht="20.100000000000001" customHeight="1">
      <c r="A5" s="81" t="s">
        <v>61</v>
      </c>
      <c r="B5" s="81"/>
      <c r="C5" s="81"/>
      <c r="D5" s="159" t="s">
        <v>62</v>
      </c>
      <c r="E5" s="159" t="s">
        <v>81</v>
      </c>
      <c r="F5" s="160"/>
      <c r="G5" s="160"/>
      <c r="H5" s="159"/>
      <c r="I5" s="159"/>
      <c r="J5" s="159"/>
    </row>
    <row r="6" spans="1:10" ht="20.100000000000001" customHeight="1">
      <c r="A6" s="110" t="s">
        <v>71</v>
      </c>
      <c r="B6" s="110" t="s">
        <v>72</v>
      </c>
      <c r="C6" s="82" t="s">
        <v>73</v>
      </c>
      <c r="D6" s="159"/>
      <c r="E6" s="159"/>
      <c r="F6" s="160"/>
      <c r="G6" s="160"/>
      <c r="H6" s="159"/>
      <c r="I6" s="159"/>
      <c r="J6" s="159"/>
    </row>
    <row r="7" spans="1:10" s="52" customFormat="1" ht="20.100000000000001" customHeight="1">
      <c r="A7" s="75"/>
      <c r="B7" s="75"/>
      <c r="C7" s="75"/>
      <c r="D7" s="75"/>
      <c r="E7" s="76" t="s">
        <v>51</v>
      </c>
      <c r="F7" s="77">
        <f>((SUM(F8:F8)))</f>
        <v>2373708</v>
      </c>
      <c r="G7" s="77">
        <f t="shared" ref="G7" si="0">((SUM(G8:G8)))</f>
        <v>2373708</v>
      </c>
      <c r="H7" s="77">
        <f>((SUM(H8:H8)))</f>
        <v>0</v>
      </c>
      <c r="I7" s="77">
        <f>((SUM(I8:I8)))</f>
        <v>0</v>
      </c>
      <c r="J7" s="77">
        <f>((SUM(J8:J8)))</f>
        <v>0</v>
      </c>
    </row>
    <row r="8" spans="1:10" s="52" customFormat="1" ht="20.100000000000001" customHeight="1">
      <c r="A8" s="53"/>
      <c r="B8" s="53"/>
      <c r="C8" s="53"/>
      <c r="D8" s="141" t="s">
        <v>306</v>
      </c>
      <c r="E8" s="62" t="s">
        <v>275</v>
      </c>
      <c r="F8" s="77">
        <f>((SUM(F9:F24)))</f>
        <v>2373708</v>
      </c>
      <c r="G8" s="77">
        <f t="shared" ref="G8" si="1">((SUM(G9:G24)))</f>
        <v>2373708</v>
      </c>
      <c r="H8" s="77">
        <f>((SUM(H9:H24)))</f>
        <v>0</v>
      </c>
      <c r="I8" s="77">
        <f>((SUM(I9:I24)))</f>
        <v>0</v>
      </c>
      <c r="J8" s="77">
        <f>((SUM(J9:J24)))</f>
        <v>0</v>
      </c>
    </row>
    <row r="9" spans="1:10" ht="20.100000000000001" customHeight="1">
      <c r="A9" s="57" t="s">
        <v>278</v>
      </c>
      <c r="B9" s="57" t="s">
        <v>279</v>
      </c>
      <c r="C9" s="43" t="s">
        <v>280</v>
      </c>
      <c r="D9" s="141" t="s">
        <v>306</v>
      </c>
      <c r="E9" s="137" t="s">
        <v>277</v>
      </c>
      <c r="F9" s="114">
        <v>1750035</v>
      </c>
      <c r="G9" s="114">
        <v>1750035</v>
      </c>
      <c r="H9" s="77"/>
      <c r="I9" s="77"/>
      <c r="J9" s="77"/>
    </row>
    <row r="10" spans="1:10" ht="20.100000000000001" customHeight="1">
      <c r="A10" s="57" t="s">
        <v>281</v>
      </c>
      <c r="B10" s="57" t="s">
        <v>280</v>
      </c>
      <c r="C10" s="57" t="s">
        <v>282</v>
      </c>
      <c r="D10" s="141" t="s">
        <v>306</v>
      </c>
      <c r="E10" s="113" t="s">
        <v>173</v>
      </c>
      <c r="F10" s="114">
        <v>93148</v>
      </c>
      <c r="G10" s="114">
        <v>93148</v>
      </c>
      <c r="H10" s="77"/>
      <c r="I10" s="77"/>
      <c r="J10" s="77"/>
    </row>
    <row r="11" spans="1:10" ht="20.100000000000001" customHeight="1">
      <c r="A11" s="57" t="s">
        <v>284</v>
      </c>
      <c r="B11" s="57" t="s">
        <v>285</v>
      </c>
      <c r="C11" s="57" t="s">
        <v>280</v>
      </c>
      <c r="D11" s="141" t="s">
        <v>306</v>
      </c>
      <c r="E11" s="137" t="s">
        <v>286</v>
      </c>
      <c r="F11" s="114">
        <v>133745</v>
      </c>
      <c r="G11" s="114">
        <v>133745</v>
      </c>
      <c r="H11" s="77"/>
      <c r="I11" s="77"/>
      <c r="J11" s="77"/>
    </row>
    <row r="12" spans="1:10" ht="20.100000000000001" customHeight="1">
      <c r="A12" s="57" t="s">
        <v>287</v>
      </c>
      <c r="B12" s="57" t="s">
        <v>74</v>
      </c>
      <c r="C12" s="57" t="s">
        <v>288</v>
      </c>
      <c r="D12" s="141" t="s">
        <v>306</v>
      </c>
      <c r="E12" s="137" t="s">
        <v>289</v>
      </c>
      <c r="F12" s="114">
        <v>296780</v>
      </c>
      <c r="G12" s="114">
        <v>296780</v>
      </c>
      <c r="H12" s="77"/>
      <c r="I12" s="77"/>
      <c r="J12" s="77"/>
    </row>
    <row r="13" spans="1:10" ht="20.100000000000001" customHeight="1">
      <c r="A13" s="57" t="s">
        <v>299</v>
      </c>
      <c r="B13" s="57" t="s">
        <v>304</v>
      </c>
      <c r="C13" s="57" t="s">
        <v>305</v>
      </c>
      <c r="D13" s="141" t="s">
        <v>306</v>
      </c>
      <c r="E13" s="137" t="s">
        <v>303</v>
      </c>
      <c r="F13" s="77">
        <f t="shared" ref="F13:F24" si="2">((SUM(G13:J13)))</f>
        <v>100000</v>
      </c>
      <c r="G13" s="77">
        <v>100000</v>
      </c>
      <c r="H13" s="77"/>
      <c r="I13" s="77"/>
      <c r="J13" s="77"/>
    </row>
    <row r="14" spans="1:10" ht="20.100000000000001" customHeight="1">
      <c r="A14" s="57"/>
      <c r="B14" s="57"/>
      <c r="C14" s="57"/>
      <c r="D14" s="111"/>
      <c r="E14" s="65"/>
      <c r="F14" s="77">
        <f t="shared" si="2"/>
        <v>0</v>
      </c>
      <c r="G14" s="77"/>
      <c r="H14" s="77"/>
      <c r="I14" s="77"/>
      <c r="J14" s="77"/>
    </row>
    <row r="15" spans="1:10" ht="20.100000000000001" customHeight="1">
      <c r="A15" s="57"/>
      <c r="B15" s="57"/>
      <c r="C15" s="57"/>
      <c r="D15" s="111"/>
      <c r="E15" s="65"/>
      <c r="F15" s="77">
        <f t="shared" si="2"/>
        <v>0</v>
      </c>
      <c r="G15" s="77"/>
      <c r="H15" s="77"/>
      <c r="I15" s="77"/>
      <c r="J15" s="77"/>
    </row>
    <row r="16" spans="1:10" ht="20.100000000000001" customHeight="1">
      <c r="A16" s="75"/>
      <c r="B16" s="75"/>
      <c r="C16" s="75"/>
      <c r="D16" s="111"/>
      <c r="E16" s="65"/>
      <c r="F16" s="77">
        <f t="shared" si="2"/>
        <v>0</v>
      </c>
      <c r="G16" s="77"/>
      <c r="H16" s="77"/>
      <c r="I16" s="77"/>
      <c r="J16" s="77"/>
    </row>
    <row r="17" spans="1:10" ht="20.100000000000001" customHeight="1">
      <c r="A17" s="75"/>
      <c r="B17" s="75"/>
      <c r="C17" s="75"/>
      <c r="D17" s="111"/>
      <c r="E17" s="65"/>
      <c r="F17" s="77">
        <f t="shared" si="2"/>
        <v>0</v>
      </c>
      <c r="G17" s="77"/>
      <c r="H17" s="77"/>
      <c r="I17" s="77"/>
      <c r="J17" s="77"/>
    </row>
    <row r="18" spans="1:10" ht="20.100000000000001" customHeight="1">
      <c r="A18" s="75"/>
      <c r="B18" s="75"/>
      <c r="C18" s="75"/>
      <c r="D18" s="111"/>
      <c r="E18" s="65"/>
      <c r="F18" s="77">
        <f t="shared" si="2"/>
        <v>0</v>
      </c>
      <c r="G18" s="77"/>
      <c r="H18" s="77"/>
      <c r="I18" s="77"/>
      <c r="J18" s="77"/>
    </row>
    <row r="19" spans="1:10" ht="20.100000000000001" customHeight="1">
      <c r="A19" s="75"/>
      <c r="B19" s="75"/>
      <c r="C19" s="75"/>
      <c r="D19" s="111"/>
      <c r="E19" s="65"/>
      <c r="F19" s="77">
        <f t="shared" si="2"/>
        <v>0</v>
      </c>
      <c r="G19" s="77"/>
      <c r="H19" s="77"/>
      <c r="I19" s="77"/>
      <c r="J19" s="77"/>
    </row>
    <row r="20" spans="1:10" ht="20.100000000000001" customHeight="1">
      <c r="A20" s="75"/>
      <c r="B20" s="75"/>
      <c r="C20" s="75"/>
      <c r="D20" s="111"/>
      <c r="E20" s="65"/>
      <c r="F20" s="77">
        <f t="shared" si="2"/>
        <v>0</v>
      </c>
      <c r="G20" s="77"/>
      <c r="H20" s="77"/>
      <c r="I20" s="77"/>
      <c r="J20" s="77"/>
    </row>
    <row r="21" spans="1:10" ht="20.100000000000001" customHeight="1">
      <c r="A21" s="75"/>
      <c r="B21" s="75"/>
      <c r="C21" s="75"/>
      <c r="D21" s="111"/>
      <c r="E21" s="65"/>
      <c r="F21" s="77">
        <f t="shared" si="2"/>
        <v>0</v>
      </c>
      <c r="G21" s="77"/>
      <c r="H21" s="77"/>
      <c r="I21" s="77"/>
      <c r="J21" s="77"/>
    </row>
    <row r="22" spans="1:10" ht="20.100000000000001" customHeight="1">
      <c r="A22" s="75"/>
      <c r="B22" s="75"/>
      <c r="C22" s="75"/>
      <c r="D22" s="111"/>
      <c r="E22" s="65"/>
      <c r="F22" s="77">
        <f t="shared" si="2"/>
        <v>0</v>
      </c>
      <c r="G22" s="77"/>
      <c r="H22" s="77"/>
      <c r="I22" s="77"/>
      <c r="J22" s="77"/>
    </row>
    <row r="23" spans="1:10" ht="20.100000000000001" customHeight="1">
      <c r="A23" s="75"/>
      <c r="B23" s="75"/>
      <c r="C23" s="75"/>
      <c r="D23" s="111"/>
      <c r="E23" s="65"/>
      <c r="F23" s="77">
        <f t="shared" si="2"/>
        <v>0</v>
      </c>
      <c r="G23" s="77"/>
      <c r="H23" s="77"/>
      <c r="I23" s="77"/>
      <c r="J23" s="77"/>
    </row>
    <row r="24" spans="1:10" ht="20.100000000000001" customHeight="1">
      <c r="A24" s="75"/>
      <c r="B24" s="75"/>
      <c r="C24" s="75"/>
      <c r="D24" s="111"/>
      <c r="E24" s="65"/>
      <c r="F24" s="77">
        <f t="shared" si="2"/>
        <v>0</v>
      </c>
      <c r="G24" s="77"/>
      <c r="H24" s="77"/>
      <c r="I24" s="77"/>
      <c r="J24" s="77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7:J8 F13:F24">
      <formula1>0</formula1>
    </dataValidation>
  </dataValidations>
  <printOptions horizontalCentered="1"/>
  <pageMargins left="0.74791666666666701" right="0.74791666666666701" top="0.80972222222222201" bottom="0.66874999999999996" header="0.51180555555555596" footer="0.39305555555555599"/>
  <pageSetup paperSize="9" scale="95" orientation="landscape" r:id="rId1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workbookViewId="0">
      <selection activeCell="A3" sqref="A3:E3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79"/>
      <c r="C1" s="79"/>
      <c r="D1" s="79"/>
      <c r="E1" s="79"/>
      <c r="F1" s="79"/>
      <c r="G1" s="79"/>
      <c r="H1" s="80" t="s">
        <v>82</v>
      </c>
    </row>
    <row r="2" spans="1:34" s="2" customFormat="1" ht="30" customHeight="1">
      <c r="A2" s="147" t="s">
        <v>83</v>
      </c>
      <c r="B2" s="147"/>
      <c r="C2" s="147"/>
      <c r="D2" s="147"/>
      <c r="E2" s="147"/>
      <c r="F2" s="147"/>
      <c r="G2" s="147"/>
      <c r="H2" s="147"/>
    </row>
    <row r="3" spans="1:34" s="1" customFormat="1" ht="20.25" customHeight="1">
      <c r="A3" s="148" t="s">
        <v>290</v>
      </c>
      <c r="B3" s="161"/>
      <c r="C3" s="161"/>
      <c r="D3" s="36"/>
      <c r="E3" s="36"/>
      <c r="F3" s="36"/>
      <c r="G3" s="36"/>
      <c r="H3" s="8" t="s">
        <v>3</v>
      </c>
    </row>
    <row r="4" spans="1:34" ht="20.25" customHeight="1">
      <c r="A4" s="81" t="s">
        <v>4</v>
      </c>
      <c r="B4" s="81"/>
      <c r="C4" s="81" t="s">
        <v>5</v>
      </c>
      <c r="D4" s="81"/>
      <c r="E4" s="81"/>
      <c r="F4" s="81"/>
      <c r="G4" s="81"/>
      <c r="H4" s="81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</row>
    <row r="5" spans="1:34" s="78" customFormat="1" ht="37.5" customHeight="1">
      <c r="A5" s="82" t="s">
        <v>6</v>
      </c>
      <c r="B5" s="83" t="s">
        <v>7</v>
      </c>
      <c r="C5" s="82" t="s">
        <v>6</v>
      </c>
      <c r="D5" s="82" t="s">
        <v>51</v>
      </c>
      <c r="E5" s="83" t="s">
        <v>84</v>
      </c>
      <c r="F5" s="84" t="s">
        <v>85</v>
      </c>
      <c r="G5" s="82" t="s">
        <v>86</v>
      </c>
      <c r="H5" s="84" t="s">
        <v>87</v>
      </c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</row>
    <row r="6" spans="1:34" ht="25.15" customHeight="1">
      <c r="A6" s="85" t="s">
        <v>88</v>
      </c>
      <c r="B6" s="86">
        <f>((SUM(B7:B9)))</f>
        <v>2373708</v>
      </c>
      <c r="C6" s="87" t="s">
        <v>89</v>
      </c>
      <c r="D6" s="86">
        <f>((SUM(D7:D31)))</f>
        <v>2373708</v>
      </c>
      <c r="E6" s="86">
        <f t="shared" ref="E6" si="0">((SUM(E7:E31)))</f>
        <v>2373708</v>
      </c>
      <c r="F6" s="86">
        <f>((SUM(F7:F31)))</f>
        <v>0</v>
      </c>
      <c r="G6" s="86">
        <f>((SUM(G7:G31)))</f>
        <v>0</v>
      </c>
      <c r="H6" s="86">
        <f>((SUM(H7:H31)))</f>
        <v>0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</row>
    <row r="7" spans="1:34" ht="25.15" customHeight="1">
      <c r="A7" s="88" t="s">
        <v>53</v>
      </c>
      <c r="B7" s="86">
        <v>2373708</v>
      </c>
      <c r="C7" s="89" t="s">
        <v>90</v>
      </c>
      <c r="D7" s="90">
        <f>((SUM(E7:H7)))</f>
        <v>0</v>
      </c>
      <c r="E7" s="91"/>
      <c r="F7" s="91"/>
      <c r="G7" s="91"/>
      <c r="H7" s="86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</row>
    <row r="8" spans="1:34" ht="25.15" customHeight="1">
      <c r="A8" s="88" t="s">
        <v>54</v>
      </c>
      <c r="B8" s="86"/>
      <c r="C8" s="89" t="s">
        <v>91</v>
      </c>
      <c r="D8" s="90">
        <f t="shared" ref="D8" si="1">((SUM(E8:H8)))</f>
        <v>0</v>
      </c>
      <c r="E8" s="91"/>
      <c r="F8" s="91"/>
      <c r="G8" s="91"/>
      <c r="H8" s="86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</row>
    <row r="9" spans="1:34" ht="25.15" customHeight="1">
      <c r="A9" s="88" t="s">
        <v>55</v>
      </c>
      <c r="B9" s="92"/>
      <c r="C9" s="89" t="s">
        <v>92</v>
      </c>
      <c r="D9" s="90">
        <f t="shared" ref="D9:D32" si="2">((SUM(E9:H9)))</f>
        <v>0</v>
      </c>
      <c r="E9" s="91"/>
      <c r="F9" s="91"/>
      <c r="G9" s="91"/>
      <c r="H9" s="86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</row>
    <row r="10" spans="1:34" ht="25.15" customHeight="1">
      <c r="A10" s="85" t="s">
        <v>93</v>
      </c>
      <c r="B10" s="86">
        <f>((SUM(B11:B14)))</f>
        <v>0</v>
      </c>
      <c r="C10" s="89" t="s">
        <v>94</v>
      </c>
      <c r="D10" s="90">
        <f t="shared" si="2"/>
        <v>0</v>
      </c>
      <c r="E10" s="91"/>
      <c r="F10" s="91"/>
      <c r="G10" s="91"/>
      <c r="H10" s="86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</row>
    <row r="11" spans="1:34" ht="25.15" customHeight="1">
      <c r="A11" s="88" t="s">
        <v>53</v>
      </c>
      <c r="B11" s="86"/>
      <c r="C11" s="89" t="s">
        <v>95</v>
      </c>
      <c r="D11" s="90">
        <f t="shared" si="2"/>
        <v>0</v>
      </c>
      <c r="E11" s="91"/>
      <c r="F11" s="91"/>
      <c r="G11" s="91"/>
      <c r="H11" s="86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</row>
    <row r="12" spans="1:34" ht="25.15" customHeight="1">
      <c r="A12" s="88" t="s">
        <v>54</v>
      </c>
      <c r="B12" s="86"/>
      <c r="C12" s="89" t="s">
        <v>96</v>
      </c>
      <c r="D12" s="90">
        <f t="shared" si="2"/>
        <v>0</v>
      </c>
      <c r="E12" s="91"/>
      <c r="F12" s="91"/>
      <c r="G12" s="91"/>
      <c r="H12" s="86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</row>
    <row r="13" spans="1:34" ht="25.15" customHeight="1">
      <c r="A13" s="88" t="s">
        <v>55</v>
      </c>
      <c r="B13" s="86"/>
      <c r="C13" s="89" t="s">
        <v>97</v>
      </c>
      <c r="D13" s="90">
        <f t="shared" si="2"/>
        <v>0</v>
      </c>
      <c r="E13" s="91"/>
      <c r="F13" s="91"/>
      <c r="G13" s="91"/>
      <c r="H13" s="86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</row>
    <row r="14" spans="1:34" ht="25.15" customHeight="1">
      <c r="A14" s="88" t="s">
        <v>87</v>
      </c>
      <c r="B14" s="92"/>
      <c r="C14" s="89" t="s">
        <v>98</v>
      </c>
      <c r="D14" s="90">
        <f t="shared" si="2"/>
        <v>296780</v>
      </c>
      <c r="E14" s="91">
        <v>296780</v>
      </c>
      <c r="F14" s="91"/>
      <c r="G14" s="91"/>
      <c r="H14" s="86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</row>
    <row r="15" spans="1:34" ht="25.15" customHeight="1">
      <c r="A15" s="93"/>
      <c r="B15" s="94"/>
      <c r="C15" s="95" t="s">
        <v>99</v>
      </c>
      <c r="D15" s="90">
        <f t="shared" si="2"/>
        <v>133745</v>
      </c>
      <c r="E15" s="92">
        <v>133745</v>
      </c>
      <c r="F15" s="92"/>
      <c r="G15" s="92"/>
      <c r="H15" s="92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</row>
    <row r="16" spans="1:34" ht="25.15" customHeight="1">
      <c r="A16" s="93"/>
      <c r="B16" s="94"/>
      <c r="C16" s="95" t="s">
        <v>100</v>
      </c>
      <c r="D16" s="90">
        <f t="shared" si="2"/>
        <v>1850035</v>
      </c>
      <c r="E16" s="92">
        <v>1850035</v>
      </c>
      <c r="F16" s="92"/>
      <c r="G16" s="92"/>
      <c r="H16" s="92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</row>
    <row r="17" spans="1:34" ht="25.15" customHeight="1">
      <c r="A17" s="93"/>
      <c r="B17" s="94"/>
      <c r="C17" s="95" t="s">
        <v>101</v>
      </c>
      <c r="D17" s="90">
        <f t="shared" si="2"/>
        <v>0</v>
      </c>
      <c r="E17" s="92"/>
      <c r="F17" s="92"/>
      <c r="G17" s="92"/>
      <c r="H17" s="92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</row>
    <row r="18" spans="1:34" ht="25.15" customHeight="1">
      <c r="A18" s="93"/>
      <c r="B18" s="94"/>
      <c r="C18" s="95" t="s">
        <v>102</v>
      </c>
      <c r="D18" s="90">
        <f t="shared" si="2"/>
        <v>0</v>
      </c>
      <c r="E18" s="92"/>
      <c r="F18" s="92"/>
      <c r="G18" s="92"/>
      <c r="H18" s="92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</row>
    <row r="19" spans="1:34" ht="25.15" customHeight="1">
      <c r="A19" s="93"/>
      <c r="B19" s="94"/>
      <c r="C19" s="95" t="s">
        <v>103</v>
      </c>
      <c r="D19" s="90">
        <f t="shared" si="2"/>
        <v>0</v>
      </c>
      <c r="E19" s="92"/>
      <c r="F19" s="92"/>
      <c r="G19" s="92"/>
      <c r="H19" s="92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</row>
    <row r="20" spans="1:34" ht="25.15" customHeight="1">
      <c r="A20" s="93"/>
      <c r="B20" s="94"/>
      <c r="C20" s="95" t="s">
        <v>104</v>
      </c>
      <c r="D20" s="90">
        <f t="shared" si="2"/>
        <v>0</v>
      </c>
      <c r="E20" s="92"/>
      <c r="F20" s="92"/>
      <c r="G20" s="92"/>
      <c r="H20" s="92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</row>
    <row r="21" spans="1:34" ht="25.15" customHeight="1">
      <c r="A21" s="93"/>
      <c r="B21" s="94"/>
      <c r="C21" s="95" t="s">
        <v>105</v>
      </c>
      <c r="D21" s="90">
        <f t="shared" si="2"/>
        <v>0</v>
      </c>
      <c r="E21" s="92"/>
      <c r="F21" s="92"/>
      <c r="G21" s="92"/>
      <c r="H21" s="92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</row>
    <row r="22" spans="1:34" ht="25.15" customHeight="1">
      <c r="A22" s="93"/>
      <c r="B22" s="94"/>
      <c r="C22" s="95" t="s">
        <v>106</v>
      </c>
      <c r="D22" s="90">
        <f t="shared" si="2"/>
        <v>0</v>
      </c>
      <c r="E22" s="92"/>
      <c r="F22" s="92"/>
      <c r="G22" s="92"/>
      <c r="H22" s="92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</row>
    <row r="23" spans="1:34" ht="25.15" customHeight="1">
      <c r="A23" s="93"/>
      <c r="B23" s="94"/>
      <c r="C23" s="95" t="s">
        <v>107</v>
      </c>
      <c r="D23" s="90">
        <f t="shared" si="2"/>
        <v>0</v>
      </c>
      <c r="E23" s="92"/>
      <c r="F23" s="92"/>
      <c r="G23" s="92"/>
      <c r="H23" s="92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</row>
    <row r="24" spans="1:34" ht="25.15" customHeight="1">
      <c r="A24" s="93"/>
      <c r="B24" s="94"/>
      <c r="C24" s="95" t="s">
        <v>108</v>
      </c>
      <c r="D24" s="90">
        <f t="shared" si="2"/>
        <v>0</v>
      </c>
      <c r="E24" s="92"/>
      <c r="F24" s="92"/>
      <c r="G24" s="92"/>
      <c r="H24" s="92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</row>
    <row r="25" spans="1:34" ht="25.15" customHeight="1">
      <c r="A25" s="93"/>
      <c r="B25" s="94"/>
      <c r="C25" s="95" t="s">
        <v>109</v>
      </c>
      <c r="D25" s="90">
        <f t="shared" si="2"/>
        <v>93148</v>
      </c>
      <c r="E25" s="92">
        <v>93148</v>
      </c>
      <c r="F25" s="92"/>
      <c r="G25" s="92"/>
      <c r="H25" s="92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</row>
    <row r="26" spans="1:34" ht="25.15" customHeight="1">
      <c r="A26" s="93"/>
      <c r="B26" s="94"/>
      <c r="C26" s="95" t="s">
        <v>110</v>
      </c>
      <c r="D26" s="90">
        <f t="shared" si="2"/>
        <v>0</v>
      </c>
      <c r="E26" s="92"/>
      <c r="F26" s="92"/>
      <c r="G26" s="92"/>
      <c r="H26" s="92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</row>
    <row r="27" spans="1:34" ht="25.15" customHeight="1">
      <c r="A27" s="93"/>
      <c r="B27" s="94"/>
      <c r="C27" s="95" t="s">
        <v>111</v>
      </c>
      <c r="D27" s="90">
        <f t="shared" si="2"/>
        <v>0</v>
      </c>
      <c r="E27" s="92"/>
      <c r="F27" s="92"/>
      <c r="G27" s="92"/>
      <c r="H27" s="92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</row>
    <row r="28" spans="1:34" ht="25.15" customHeight="1">
      <c r="A28" s="93"/>
      <c r="B28" s="94"/>
      <c r="C28" s="95" t="s">
        <v>112</v>
      </c>
      <c r="D28" s="90">
        <f t="shared" si="2"/>
        <v>0</v>
      </c>
      <c r="E28" s="92"/>
      <c r="F28" s="92"/>
      <c r="G28" s="92"/>
      <c r="H28" s="92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</row>
    <row r="29" spans="1:34" ht="25.15" customHeight="1">
      <c r="A29" s="93"/>
      <c r="B29" s="94"/>
      <c r="C29" s="95" t="s">
        <v>113</v>
      </c>
      <c r="D29" s="90">
        <f t="shared" si="2"/>
        <v>0</v>
      </c>
      <c r="E29" s="92"/>
      <c r="F29" s="92"/>
      <c r="G29" s="92"/>
      <c r="H29" s="92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</row>
    <row r="30" spans="1:34" ht="25.15" customHeight="1">
      <c r="A30" s="93"/>
      <c r="B30" s="94"/>
      <c r="C30" s="95" t="s">
        <v>114</v>
      </c>
      <c r="D30" s="96">
        <f t="shared" si="2"/>
        <v>0</v>
      </c>
      <c r="E30" s="92"/>
      <c r="F30" s="92"/>
      <c r="G30" s="92"/>
      <c r="H30" s="92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</row>
    <row r="31" spans="1:34" ht="25.15" customHeight="1">
      <c r="A31" s="93"/>
      <c r="B31" s="94"/>
      <c r="C31" s="95" t="s">
        <v>115</v>
      </c>
      <c r="D31" s="96">
        <f t="shared" si="2"/>
        <v>0</v>
      </c>
      <c r="E31" s="92"/>
      <c r="F31" s="92"/>
      <c r="G31" s="92"/>
      <c r="H31" s="92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</row>
    <row r="32" spans="1:34" ht="25.15" customHeight="1">
      <c r="A32" s="97"/>
      <c r="B32" s="92"/>
      <c r="C32" s="96" t="s">
        <v>116</v>
      </c>
      <c r="D32" s="96">
        <f t="shared" si="2"/>
        <v>0</v>
      </c>
      <c r="E32" s="92"/>
      <c r="F32" s="92"/>
      <c r="G32" s="92"/>
      <c r="H32" s="92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</row>
    <row r="33" spans="1:34" ht="25.15" customHeight="1">
      <c r="A33" s="97"/>
      <c r="B33" s="98"/>
      <c r="C33" s="96"/>
      <c r="D33" s="96"/>
      <c r="E33" s="96"/>
      <c r="F33" s="96"/>
      <c r="G33" s="96"/>
      <c r="H33" s="9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</row>
    <row r="34" spans="1:34" s="52" customFormat="1" ht="20.25" customHeight="1">
      <c r="A34" s="99" t="s">
        <v>117</v>
      </c>
      <c r="B34" s="100">
        <f>((SUM(B7:B9)+SUM(B11:B14)))</f>
        <v>2373708</v>
      </c>
      <c r="C34" s="101" t="s">
        <v>118</v>
      </c>
      <c r="D34" s="102">
        <f>((SUM(D7:D32)))</f>
        <v>2373708</v>
      </c>
      <c r="E34" s="102">
        <f t="shared" ref="E34" si="3">((SUM(E7:E32)))</f>
        <v>2373708</v>
      </c>
      <c r="F34" s="102">
        <f>((SUM(F7:F32)))</f>
        <v>0</v>
      </c>
      <c r="G34" s="102">
        <f>((SUM(G7:G32)))</f>
        <v>0</v>
      </c>
      <c r="H34" s="102">
        <f>((SUM(H7:H32)))</f>
        <v>0</v>
      </c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</row>
    <row r="35" spans="1:34" ht="20.25" customHeight="1">
      <c r="A35" s="103"/>
      <c r="B35" s="104"/>
      <c r="C35" s="105"/>
      <c r="D35" s="105"/>
      <c r="E35" s="105"/>
      <c r="F35" s="105"/>
      <c r="G35" s="105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 r:id="rId1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E30"/>
  <sheetViews>
    <sheetView showGridLines="0" showZeros="0" topLeftCell="A19" workbookViewId="0">
      <selection activeCell="A3" sqref="A3:E3"/>
    </sheetView>
  </sheetViews>
  <sheetFormatPr defaultColWidth="6.875" defaultRowHeight="12.75" customHeight="1"/>
  <cols>
    <col min="1" max="3" width="4.5" style="4" customWidth="1"/>
    <col min="4" max="4" width="23.875" style="4" bestFit="1" customWidth="1"/>
    <col min="5" max="5" width="10.5" style="4" bestFit="1" customWidth="1"/>
    <col min="6" max="6" width="9.25" style="4" customWidth="1"/>
    <col min="7" max="10" width="7.75" style="4" customWidth="1"/>
    <col min="11" max="11" width="4.875" style="4" customWidth="1"/>
    <col min="12" max="12" width="7.75" style="4" customWidth="1"/>
    <col min="13" max="13" width="5.5" style="4" customWidth="1"/>
    <col min="14" max="14" width="7.75" style="4" customWidth="1"/>
    <col min="15" max="15" width="8.75" style="4" customWidth="1"/>
    <col min="16" max="42" width="7.75" style="4" customWidth="1"/>
    <col min="43" max="43" width="9.75" style="4" customWidth="1"/>
    <col min="44" max="84" width="7.75" style="4" customWidth="1"/>
    <col min="85" max="85" width="10.5" style="4" customWidth="1"/>
    <col min="86" max="99" width="7.75" style="4" customWidth="1"/>
    <col min="100" max="100" width="9.5" style="4" customWidth="1"/>
    <col min="101" max="101" width="9.75" style="4" customWidth="1"/>
    <col min="102" max="108" width="7.75" style="4" customWidth="1"/>
    <col min="109" max="109" width="8" style="4" customWidth="1"/>
    <col min="110" max="246" width="6.875" style="4" customWidth="1"/>
    <col min="247" max="16384" width="6.875" style="4"/>
  </cols>
  <sheetData>
    <row r="1" spans="1:109" s="1" customFormat="1" ht="20.25" hidden="1" customHeight="1">
      <c r="A1" s="73"/>
      <c r="DD1" s="6" t="s">
        <v>119</v>
      </c>
    </row>
    <row r="2" spans="1:109" s="2" customFormat="1" ht="30" hidden="1" customHeight="1">
      <c r="A2" s="147" t="s">
        <v>332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/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/>
      <c r="CR2" s="147"/>
      <c r="CS2" s="147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</row>
    <row r="3" spans="1:109" s="1" customFormat="1" ht="20.25" hidden="1" customHeight="1">
      <c r="A3" s="161" t="s">
        <v>290</v>
      </c>
      <c r="B3" s="161"/>
      <c r="C3" s="161"/>
      <c r="D3" s="161"/>
      <c r="E3" s="161"/>
      <c r="F3" s="161"/>
      <c r="G3" s="161"/>
      <c r="H3" s="16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8" t="s">
        <v>3</v>
      </c>
      <c r="DE3" s="30"/>
    </row>
    <row r="4" spans="1:109" ht="20.100000000000001" customHeight="1">
      <c r="A4" s="149" t="s">
        <v>50</v>
      </c>
      <c r="B4" s="150"/>
      <c r="C4" s="150"/>
      <c r="D4" s="151"/>
      <c r="E4" s="152" t="s">
        <v>51</v>
      </c>
      <c r="F4" s="165" t="s">
        <v>120</v>
      </c>
      <c r="G4" s="165"/>
      <c r="H4" s="165"/>
      <c r="I4" s="165"/>
      <c r="J4" s="165"/>
      <c r="K4" s="165"/>
      <c r="L4" s="165"/>
      <c r="M4" s="165"/>
      <c r="N4" s="165"/>
      <c r="O4" s="165" t="s">
        <v>121</v>
      </c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6" t="s">
        <v>122</v>
      </c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7" t="s">
        <v>123</v>
      </c>
      <c r="BI4" s="167"/>
      <c r="BJ4" s="167"/>
      <c r="BK4" s="167"/>
      <c r="BL4" s="167"/>
      <c r="BM4" s="167" t="s">
        <v>124</v>
      </c>
      <c r="BN4" s="167"/>
      <c r="BO4" s="167"/>
      <c r="BP4" s="167" t="s">
        <v>125</v>
      </c>
      <c r="BQ4" s="167"/>
      <c r="BR4" s="167"/>
      <c r="BS4" s="167" t="s">
        <v>113</v>
      </c>
      <c r="BT4" s="167"/>
      <c r="BU4" s="167"/>
      <c r="BV4" s="167" t="s">
        <v>126</v>
      </c>
      <c r="BW4" s="167"/>
      <c r="BX4" s="167"/>
      <c r="BY4" s="167"/>
      <c r="BZ4" s="167"/>
      <c r="CA4" s="167"/>
      <c r="CB4" s="167"/>
      <c r="CC4" s="167"/>
      <c r="CD4" s="167"/>
      <c r="CE4" s="167"/>
      <c r="CF4" s="167"/>
      <c r="CG4" s="167" t="s">
        <v>127</v>
      </c>
      <c r="CH4" s="167"/>
      <c r="CI4" s="167"/>
      <c r="CJ4" s="167"/>
      <c r="CK4" s="167"/>
      <c r="CL4" s="167"/>
      <c r="CM4" s="167"/>
      <c r="CN4" s="167"/>
      <c r="CO4" s="167"/>
      <c r="CP4" s="167"/>
      <c r="CQ4" s="167"/>
      <c r="CR4" s="167"/>
      <c r="CS4" s="167"/>
      <c r="CT4" s="167"/>
      <c r="CU4" s="167"/>
      <c r="CV4" s="167"/>
      <c r="CW4" s="167" t="s">
        <v>112</v>
      </c>
      <c r="CX4" s="167"/>
      <c r="CY4" s="167"/>
      <c r="CZ4" s="167"/>
      <c r="DA4" s="167"/>
      <c r="DB4" s="167"/>
      <c r="DC4" s="167"/>
      <c r="DD4" s="167"/>
      <c r="DE4" s="25"/>
    </row>
    <row r="5" spans="1:109" ht="20.100000000000001" customHeight="1">
      <c r="A5" s="12" t="s">
        <v>61</v>
      </c>
      <c r="B5" s="12"/>
      <c r="C5" s="74"/>
      <c r="D5" s="152" t="s">
        <v>63</v>
      </c>
      <c r="E5" s="144"/>
      <c r="F5" s="162" t="s">
        <v>66</v>
      </c>
      <c r="G5" s="162" t="s">
        <v>128</v>
      </c>
      <c r="H5" s="162" t="s">
        <v>129</v>
      </c>
      <c r="I5" s="162" t="s">
        <v>130</v>
      </c>
      <c r="J5" s="145" t="s">
        <v>131</v>
      </c>
      <c r="K5" s="145" t="s">
        <v>132</v>
      </c>
      <c r="L5" s="163" t="s">
        <v>133</v>
      </c>
      <c r="M5" s="145" t="s">
        <v>134</v>
      </c>
      <c r="N5" s="145" t="s">
        <v>135</v>
      </c>
      <c r="O5" s="162" t="s">
        <v>66</v>
      </c>
      <c r="P5" s="162" t="s">
        <v>136</v>
      </c>
      <c r="Q5" s="162" t="s">
        <v>137</v>
      </c>
      <c r="R5" s="162" t="s">
        <v>138</v>
      </c>
      <c r="S5" s="145" t="s">
        <v>139</v>
      </c>
      <c r="T5" s="145" t="s">
        <v>140</v>
      </c>
      <c r="U5" s="145" t="s">
        <v>141</v>
      </c>
      <c r="V5" s="145" t="s">
        <v>142</v>
      </c>
      <c r="W5" s="145" t="s">
        <v>143</v>
      </c>
      <c r="X5" s="145" t="s">
        <v>144</v>
      </c>
      <c r="Y5" s="145" t="s">
        <v>145</v>
      </c>
      <c r="Z5" s="145" t="s">
        <v>146</v>
      </c>
      <c r="AA5" s="145" t="s">
        <v>147</v>
      </c>
      <c r="AB5" s="145" t="s">
        <v>148</v>
      </c>
      <c r="AC5" s="145" t="s">
        <v>149</v>
      </c>
      <c r="AD5" s="145" t="s">
        <v>150</v>
      </c>
      <c r="AE5" s="145" t="s">
        <v>151</v>
      </c>
      <c r="AF5" s="145" t="s">
        <v>152</v>
      </c>
      <c r="AG5" s="145" t="s">
        <v>153</v>
      </c>
      <c r="AH5" s="145" t="s">
        <v>154</v>
      </c>
      <c r="AI5" s="145" t="s">
        <v>155</v>
      </c>
      <c r="AJ5" s="145" t="s">
        <v>156</v>
      </c>
      <c r="AK5" s="145" t="s">
        <v>157</v>
      </c>
      <c r="AL5" s="145" t="s">
        <v>158</v>
      </c>
      <c r="AM5" s="145" t="s">
        <v>159</v>
      </c>
      <c r="AN5" s="145" t="s">
        <v>160</v>
      </c>
      <c r="AO5" s="145" t="s">
        <v>161</v>
      </c>
      <c r="AP5" s="162" t="s">
        <v>162</v>
      </c>
      <c r="AQ5" s="144" t="s">
        <v>66</v>
      </c>
      <c r="AR5" s="144" t="s">
        <v>163</v>
      </c>
      <c r="AS5" s="144" t="s">
        <v>164</v>
      </c>
      <c r="AT5" s="144" t="s">
        <v>165</v>
      </c>
      <c r="AU5" s="145" t="s">
        <v>166</v>
      </c>
      <c r="AV5" s="145" t="s">
        <v>167</v>
      </c>
      <c r="AW5" s="145" t="s">
        <v>168</v>
      </c>
      <c r="AX5" s="145" t="s">
        <v>169</v>
      </c>
      <c r="AY5" s="145" t="s">
        <v>170</v>
      </c>
      <c r="AZ5" s="145" t="s">
        <v>171</v>
      </c>
      <c r="BA5" s="145" t="s">
        <v>172</v>
      </c>
      <c r="BB5" s="145" t="s">
        <v>173</v>
      </c>
      <c r="BC5" s="145" t="s">
        <v>174</v>
      </c>
      <c r="BD5" s="145" t="s">
        <v>175</v>
      </c>
      <c r="BE5" s="145" t="s">
        <v>176</v>
      </c>
      <c r="BF5" s="145" t="s">
        <v>177</v>
      </c>
      <c r="BG5" s="163" t="s">
        <v>178</v>
      </c>
      <c r="BH5" s="144" t="s">
        <v>66</v>
      </c>
      <c r="BI5" s="144" t="s">
        <v>179</v>
      </c>
      <c r="BJ5" s="144" t="s">
        <v>180</v>
      </c>
      <c r="BK5" s="145" t="s">
        <v>181</v>
      </c>
      <c r="BL5" s="163" t="s">
        <v>182</v>
      </c>
      <c r="BM5" s="144" t="s">
        <v>66</v>
      </c>
      <c r="BN5" s="144" t="s">
        <v>183</v>
      </c>
      <c r="BO5" s="144" t="s">
        <v>184</v>
      </c>
      <c r="BP5" s="144" t="s">
        <v>66</v>
      </c>
      <c r="BQ5" s="144" t="s">
        <v>185</v>
      </c>
      <c r="BR5" s="144" t="s">
        <v>186</v>
      </c>
      <c r="BS5" s="144" t="s">
        <v>66</v>
      </c>
      <c r="BT5" s="144" t="s">
        <v>187</v>
      </c>
      <c r="BU5" s="144" t="s">
        <v>188</v>
      </c>
      <c r="BV5" s="144" t="s">
        <v>66</v>
      </c>
      <c r="BW5" s="144" t="s">
        <v>189</v>
      </c>
      <c r="BX5" s="144" t="s">
        <v>190</v>
      </c>
      <c r="BY5" s="144" t="s">
        <v>191</v>
      </c>
      <c r="BZ5" s="145" t="s">
        <v>192</v>
      </c>
      <c r="CA5" s="145" t="s">
        <v>193</v>
      </c>
      <c r="CB5" s="163" t="s">
        <v>194</v>
      </c>
      <c r="CC5" s="145" t="s">
        <v>195</v>
      </c>
      <c r="CD5" s="145" t="s">
        <v>196</v>
      </c>
      <c r="CE5" s="145" t="s">
        <v>197</v>
      </c>
      <c r="CF5" s="145" t="s">
        <v>198</v>
      </c>
      <c r="CG5" s="144" t="s">
        <v>66</v>
      </c>
      <c r="CH5" s="144" t="s">
        <v>189</v>
      </c>
      <c r="CI5" s="144" t="s">
        <v>190</v>
      </c>
      <c r="CJ5" s="144" t="s">
        <v>191</v>
      </c>
      <c r="CK5" s="145" t="s">
        <v>192</v>
      </c>
      <c r="CL5" s="145" t="s">
        <v>193</v>
      </c>
      <c r="CM5" s="163" t="s">
        <v>194</v>
      </c>
      <c r="CN5" s="145" t="s">
        <v>195</v>
      </c>
      <c r="CO5" s="145" t="s">
        <v>199</v>
      </c>
      <c r="CP5" s="145" t="s">
        <v>200</v>
      </c>
      <c r="CQ5" s="145" t="s">
        <v>201</v>
      </c>
      <c r="CR5" s="145" t="s">
        <v>202</v>
      </c>
      <c r="CS5" s="145" t="s">
        <v>196</v>
      </c>
      <c r="CT5" s="145" t="s">
        <v>197</v>
      </c>
      <c r="CU5" s="145" t="s">
        <v>203</v>
      </c>
      <c r="CV5" s="145" t="s">
        <v>127</v>
      </c>
      <c r="CW5" s="144" t="s">
        <v>66</v>
      </c>
      <c r="CX5" s="144" t="s">
        <v>111</v>
      </c>
      <c r="CY5" s="144" t="s">
        <v>204</v>
      </c>
      <c r="CZ5" s="145" t="s">
        <v>205</v>
      </c>
      <c r="DA5" s="145" t="s">
        <v>206</v>
      </c>
      <c r="DB5" s="145" t="s">
        <v>207</v>
      </c>
      <c r="DC5" s="145" t="s">
        <v>208</v>
      </c>
      <c r="DD5" s="144" t="s">
        <v>112</v>
      </c>
      <c r="DE5" s="25"/>
    </row>
    <row r="6" spans="1:109" ht="30.75" customHeight="1">
      <c r="A6" s="16" t="s">
        <v>71</v>
      </c>
      <c r="B6" s="15" t="s">
        <v>72</v>
      </c>
      <c r="C6" s="17" t="s">
        <v>73</v>
      </c>
      <c r="D6" s="153"/>
      <c r="E6" s="145"/>
      <c r="F6" s="144"/>
      <c r="G6" s="144"/>
      <c r="H6" s="144"/>
      <c r="I6" s="144"/>
      <c r="J6" s="162"/>
      <c r="K6" s="162"/>
      <c r="L6" s="164"/>
      <c r="M6" s="162"/>
      <c r="N6" s="162"/>
      <c r="O6" s="144"/>
      <c r="P6" s="144"/>
      <c r="Q6" s="144"/>
      <c r="R6" s="144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44"/>
      <c r="AQ6" s="144"/>
      <c r="AR6" s="144"/>
      <c r="AS6" s="144"/>
      <c r="AT6" s="144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4"/>
      <c r="BH6" s="144"/>
      <c r="BI6" s="144"/>
      <c r="BJ6" s="144"/>
      <c r="BK6" s="162"/>
      <c r="BL6" s="164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4"/>
      <c r="BY6" s="144"/>
      <c r="BZ6" s="162"/>
      <c r="CA6" s="162"/>
      <c r="CB6" s="164"/>
      <c r="CC6" s="162"/>
      <c r="CD6" s="162"/>
      <c r="CE6" s="162"/>
      <c r="CF6" s="162"/>
      <c r="CG6" s="144"/>
      <c r="CH6" s="144"/>
      <c r="CI6" s="144"/>
      <c r="CJ6" s="144"/>
      <c r="CK6" s="162"/>
      <c r="CL6" s="162"/>
      <c r="CM6" s="164"/>
      <c r="CN6" s="162"/>
      <c r="CO6" s="162"/>
      <c r="CP6" s="162"/>
      <c r="CQ6" s="162"/>
      <c r="CR6" s="162"/>
      <c r="CS6" s="162"/>
      <c r="CT6" s="162"/>
      <c r="CU6" s="162"/>
      <c r="CV6" s="162"/>
      <c r="CW6" s="144"/>
      <c r="CX6" s="144"/>
      <c r="CY6" s="144"/>
      <c r="CZ6" s="162"/>
      <c r="DA6" s="162"/>
      <c r="DB6" s="162"/>
      <c r="DC6" s="162"/>
      <c r="DD6" s="144"/>
      <c r="DE6" s="25"/>
    </row>
    <row r="7" spans="1:109" s="52" customFormat="1" ht="20.100000000000001" customHeight="1">
      <c r="A7" s="75"/>
      <c r="B7" s="75"/>
      <c r="C7" s="75"/>
      <c r="D7" s="76" t="s">
        <v>51</v>
      </c>
      <c r="E7" s="77">
        <f>SUM(E8)</f>
        <v>2373708</v>
      </c>
      <c r="F7" s="77">
        <f t="shared" ref="F7:BQ7" si="0">SUM(F8)</f>
        <v>1871840</v>
      </c>
      <c r="G7" s="77">
        <f t="shared" si="0"/>
        <v>523272</v>
      </c>
      <c r="H7" s="77">
        <f t="shared" si="0"/>
        <v>55872</v>
      </c>
      <c r="I7" s="77">
        <f t="shared" si="0"/>
        <v>622436</v>
      </c>
      <c r="J7" s="77">
        <f t="shared" si="0"/>
        <v>174760</v>
      </c>
      <c r="K7" s="77">
        <f t="shared" si="0"/>
        <v>0</v>
      </c>
      <c r="L7" s="77">
        <f t="shared" si="0"/>
        <v>296780</v>
      </c>
      <c r="M7" s="77">
        <f t="shared" si="0"/>
        <v>0</v>
      </c>
      <c r="N7" s="77">
        <f t="shared" si="0"/>
        <v>198720</v>
      </c>
      <c r="O7" s="77">
        <f t="shared" si="0"/>
        <v>168000</v>
      </c>
      <c r="P7" s="77">
        <f t="shared" si="0"/>
        <v>15000</v>
      </c>
      <c r="Q7" s="77">
        <f t="shared" si="0"/>
        <v>10000</v>
      </c>
      <c r="R7" s="77">
        <f t="shared" si="0"/>
        <v>0</v>
      </c>
      <c r="S7" s="77">
        <f t="shared" si="0"/>
        <v>0</v>
      </c>
      <c r="T7" s="77">
        <f t="shared" si="0"/>
        <v>0</v>
      </c>
      <c r="U7" s="77">
        <f t="shared" si="0"/>
        <v>0</v>
      </c>
      <c r="V7" s="77">
        <f t="shared" si="0"/>
        <v>5000</v>
      </c>
      <c r="W7" s="77">
        <f t="shared" si="0"/>
        <v>0</v>
      </c>
      <c r="X7" s="77">
        <f t="shared" si="0"/>
        <v>3000</v>
      </c>
      <c r="Y7" s="77">
        <f t="shared" si="0"/>
        <v>60000</v>
      </c>
      <c r="Z7" s="77">
        <f t="shared" si="0"/>
        <v>0</v>
      </c>
      <c r="AA7" s="77">
        <f t="shared" si="0"/>
        <v>5000</v>
      </c>
      <c r="AB7" s="77">
        <f t="shared" si="0"/>
        <v>0</v>
      </c>
      <c r="AC7" s="77">
        <f t="shared" si="0"/>
        <v>0</v>
      </c>
      <c r="AD7" s="77">
        <f t="shared" si="0"/>
        <v>0</v>
      </c>
      <c r="AE7" s="77">
        <f t="shared" si="0"/>
        <v>40000</v>
      </c>
      <c r="AF7" s="77">
        <f t="shared" si="0"/>
        <v>0</v>
      </c>
      <c r="AG7" s="77">
        <f t="shared" si="0"/>
        <v>0</v>
      </c>
      <c r="AH7" s="77">
        <f t="shared" si="0"/>
        <v>0</v>
      </c>
      <c r="AI7" s="77">
        <f t="shared" si="0"/>
        <v>0</v>
      </c>
      <c r="AJ7" s="77">
        <f t="shared" si="0"/>
        <v>0</v>
      </c>
      <c r="AK7" s="77">
        <f t="shared" si="0"/>
        <v>0</v>
      </c>
      <c r="AL7" s="77">
        <f t="shared" si="0"/>
        <v>0</v>
      </c>
      <c r="AM7" s="77">
        <f t="shared" si="0"/>
        <v>30000</v>
      </c>
      <c r="AN7" s="77">
        <f t="shared" si="0"/>
        <v>0</v>
      </c>
      <c r="AO7" s="77">
        <f t="shared" si="0"/>
        <v>0</v>
      </c>
      <c r="AP7" s="77">
        <f t="shared" si="0"/>
        <v>0</v>
      </c>
      <c r="AQ7" s="77">
        <f t="shared" si="0"/>
        <v>233868</v>
      </c>
      <c r="AR7" s="77">
        <f t="shared" si="0"/>
        <v>0</v>
      </c>
      <c r="AS7" s="77">
        <f t="shared" si="0"/>
        <v>0</v>
      </c>
      <c r="AT7" s="77">
        <f t="shared" si="0"/>
        <v>0</v>
      </c>
      <c r="AU7" s="77">
        <f t="shared" si="0"/>
        <v>0</v>
      </c>
      <c r="AV7" s="77">
        <f t="shared" si="0"/>
        <v>0</v>
      </c>
      <c r="AW7" s="77">
        <f t="shared" si="0"/>
        <v>0</v>
      </c>
      <c r="AX7" s="77">
        <f t="shared" si="0"/>
        <v>0</v>
      </c>
      <c r="AY7" s="77">
        <f t="shared" si="0"/>
        <v>0</v>
      </c>
      <c r="AZ7" s="77">
        <f t="shared" si="0"/>
        <v>720</v>
      </c>
      <c r="BA7" s="77">
        <f t="shared" si="0"/>
        <v>0</v>
      </c>
      <c r="BB7" s="77">
        <f t="shared" si="0"/>
        <v>93148</v>
      </c>
      <c r="BC7" s="77">
        <f t="shared" si="0"/>
        <v>0</v>
      </c>
      <c r="BD7" s="77">
        <f t="shared" si="0"/>
        <v>0</v>
      </c>
      <c r="BE7" s="77">
        <f t="shared" si="0"/>
        <v>0</v>
      </c>
      <c r="BF7" s="77">
        <f t="shared" si="0"/>
        <v>0</v>
      </c>
      <c r="BG7" s="77">
        <f t="shared" si="0"/>
        <v>140000</v>
      </c>
      <c r="BH7" s="77">
        <f t="shared" si="0"/>
        <v>0</v>
      </c>
      <c r="BI7" s="77">
        <f t="shared" si="0"/>
        <v>0</v>
      </c>
      <c r="BJ7" s="77">
        <f t="shared" si="0"/>
        <v>0</v>
      </c>
      <c r="BK7" s="77">
        <f t="shared" si="0"/>
        <v>0</v>
      </c>
      <c r="BL7" s="77">
        <f t="shared" si="0"/>
        <v>0</v>
      </c>
      <c r="BM7" s="77">
        <f t="shared" si="0"/>
        <v>0</v>
      </c>
      <c r="BN7" s="77">
        <f t="shared" si="0"/>
        <v>0</v>
      </c>
      <c r="BO7" s="77">
        <f t="shared" si="0"/>
        <v>0</v>
      </c>
      <c r="BP7" s="77">
        <f t="shared" si="0"/>
        <v>0</v>
      </c>
      <c r="BQ7" s="77">
        <f t="shared" si="0"/>
        <v>0</v>
      </c>
      <c r="BR7" s="77">
        <f t="shared" ref="BR7:DD7" si="1">SUM(BR8)</f>
        <v>0</v>
      </c>
      <c r="BS7" s="77">
        <f t="shared" si="1"/>
        <v>0</v>
      </c>
      <c r="BT7" s="77">
        <f t="shared" si="1"/>
        <v>0</v>
      </c>
      <c r="BU7" s="77">
        <f t="shared" si="1"/>
        <v>0</v>
      </c>
      <c r="BV7" s="77">
        <f t="shared" si="1"/>
        <v>0</v>
      </c>
      <c r="BW7" s="77">
        <f t="shared" si="1"/>
        <v>0</v>
      </c>
      <c r="BX7" s="77">
        <f t="shared" si="1"/>
        <v>0</v>
      </c>
      <c r="BY7" s="77">
        <f t="shared" si="1"/>
        <v>0</v>
      </c>
      <c r="BZ7" s="77">
        <f t="shared" si="1"/>
        <v>0</v>
      </c>
      <c r="CA7" s="77">
        <f t="shared" si="1"/>
        <v>0</v>
      </c>
      <c r="CB7" s="77">
        <f t="shared" si="1"/>
        <v>0</v>
      </c>
      <c r="CC7" s="77">
        <f t="shared" si="1"/>
        <v>0</v>
      </c>
      <c r="CD7" s="77">
        <f t="shared" si="1"/>
        <v>0</v>
      </c>
      <c r="CE7" s="77">
        <f t="shared" si="1"/>
        <v>0</v>
      </c>
      <c r="CF7" s="77">
        <f t="shared" si="1"/>
        <v>0</v>
      </c>
      <c r="CG7" s="77">
        <f t="shared" si="1"/>
        <v>0</v>
      </c>
      <c r="CH7" s="77">
        <f t="shared" si="1"/>
        <v>0</v>
      </c>
      <c r="CI7" s="77">
        <f t="shared" si="1"/>
        <v>0</v>
      </c>
      <c r="CJ7" s="77">
        <f t="shared" si="1"/>
        <v>0</v>
      </c>
      <c r="CK7" s="77">
        <f t="shared" si="1"/>
        <v>0</v>
      </c>
      <c r="CL7" s="77">
        <f t="shared" si="1"/>
        <v>0</v>
      </c>
      <c r="CM7" s="77">
        <f t="shared" si="1"/>
        <v>0</v>
      </c>
      <c r="CN7" s="77">
        <f t="shared" si="1"/>
        <v>0</v>
      </c>
      <c r="CO7" s="77">
        <f t="shared" si="1"/>
        <v>0</v>
      </c>
      <c r="CP7" s="77">
        <f t="shared" si="1"/>
        <v>0</v>
      </c>
      <c r="CQ7" s="77">
        <f t="shared" si="1"/>
        <v>0</v>
      </c>
      <c r="CR7" s="77">
        <f t="shared" si="1"/>
        <v>0</v>
      </c>
      <c r="CS7" s="77">
        <f t="shared" si="1"/>
        <v>0</v>
      </c>
      <c r="CT7" s="77">
        <f t="shared" si="1"/>
        <v>0</v>
      </c>
      <c r="CU7" s="77">
        <f t="shared" si="1"/>
        <v>0</v>
      </c>
      <c r="CV7" s="77">
        <v>100000</v>
      </c>
      <c r="CW7" s="77">
        <f t="shared" si="1"/>
        <v>0</v>
      </c>
      <c r="CX7" s="77">
        <f t="shared" si="1"/>
        <v>0</v>
      </c>
      <c r="CY7" s="77">
        <f t="shared" si="1"/>
        <v>0</v>
      </c>
      <c r="CZ7" s="77">
        <f t="shared" si="1"/>
        <v>0</v>
      </c>
      <c r="DA7" s="77">
        <f t="shared" si="1"/>
        <v>0</v>
      </c>
      <c r="DB7" s="77">
        <f t="shared" si="1"/>
        <v>0</v>
      </c>
      <c r="DC7" s="77">
        <f t="shared" si="1"/>
        <v>0</v>
      </c>
      <c r="DD7" s="77">
        <f t="shared" si="1"/>
        <v>0</v>
      </c>
    </row>
    <row r="8" spans="1:109" s="52" customFormat="1" ht="20.100000000000001" customHeight="1">
      <c r="A8" s="75"/>
      <c r="B8" s="75"/>
      <c r="C8" s="75"/>
      <c r="D8" s="65" t="s">
        <v>90</v>
      </c>
      <c r="E8" s="77">
        <f>SUM(E9:E13)</f>
        <v>2373708</v>
      </c>
      <c r="F8" s="77">
        <f t="shared" ref="F8" si="2">SUM(F9:F13)</f>
        <v>1871840</v>
      </c>
      <c r="G8" s="77">
        <f t="shared" ref="G8" si="3">SUM(G9:G13)</f>
        <v>523272</v>
      </c>
      <c r="H8" s="77">
        <f t="shared" ref="H8" si="4">SUM(H9:H13)</f>
        <v>55872</v>
      </c>
      <c r="I8" s="77">
        <f t="shared" ref="I8" si="5">SUM(I9:I13)</f>
        <v>622436</v>
      </c>
      <c r="J8" s="77">
        <f t="shared" ref="J8" si="6">SUM(J9:J13)</f>
        <v>174760</v>
      </c>
      <c r="K8" s="77">
        <f t="shared" ref="K8" si="7">SUM(K9:K13)</f>
        <v>0</v>
      </c>
      <c r="L8" s="77">
        <f t="shared" ref="L8" si="8">SUM(L9:L13)</f>
        <v>296780</v>
      </c>
      <c r="M8" s="77">
        <f t="shared" ref="M8" si="9">SUM(M9:M13)</f>
        <v>0</v>
      </c>
      <c r="N8" s="77">
        <f t="shared" ref="N8" si="10">SUM(N9:N13)</f>
        <v>198720</v>
      </c>
      <c r="O8" s="77">
        <f t="shared" ref="O8" si="11">SUM(O9:O13)</f>
        <v>168000</v>
      </c>
      <c r="P8" s="77">
        <f t="shared" ref="P8" si="12">SUM(P9:P13)</f>
        <v>15000</v>
      </c>
      <c r="Q8" s="77">
        <f t="shared" ref="Q8" si="13">SUM(Q9:Q13)</f>
        <v>10000</v>
      </c>
      <c r="R8" s="77">
        <f t="shared" ref="R8" si="14">SUM(R9:R13)</f>
        <v>0</v>
      </c>
      <c r="S8" s="77">
        <f t="shared" ref="S8" si="15">SUM(S9:S13)</f>
        <v>0</v>
      </c>
      <c r="T8" s="77">
        <f t="shared" ref="T8" si="16">SUM(T9:T13)</f>
        <v>0</v>
      </c>
      <c r="U8" s="77">
        <f t="shared" ref="U8" si="17">SUM(U9:U13)</f>
        <v>0</v>
      </c>
      <c r="V8" s="77">
        <f t="shared" ref="V8" si="18">SUM(V9:V13)</f>
        <v>5000</v>
      </c>
      <c r="W8" s="77">
        <f t="shared" ref="W8" si="19">SUM(W9:W13)</f>
        <v>0</v>
      </c>
      <c r="X8" s="77">
        <f t="shared" ref="X8" si="20">SUM(X9:X13)</f>
        <v>3000</v>
      </c>
      <c r="Y8" s="77">
        <f t="shared" ref="Y8" si="21">SUM(Y9:Y13)</f>
        <v>60000</v>
      </c>
      <c r="Z8" s="77">
        <f t="shared" ref="Z8" si="22">SUM(Z9:Z13)</f>
        <v>0</v>
      </c>
      <c r="AA8" s="77">
        <f t="shared" ref="AA8" si="23">SUM(AA9:AA13)</f>
        <v>5000</v>
      </c>
      <c r="AB8" s="77">
        <f t="shared" ref="AB8" si="24">SUM(AB9:AB13)</f>
        <v>0</v>
      </c>
      <c r="AC8" s="77">
        <f t="shared" ref="AC8" si="25">SUM(AC9:AC13)</f>
        <v>0</v>
      </c>
      <c r="AD8" s="77">
        <f t="shared" ref="AD8" si="26">SUM(AD9:AD13)</f>
        <v>0</v>
      </c>
      <c r="AE8" s="77">
        <f t="shared" ref="AE8" si="27">SUM(AE9:AE13)</f>
        <v>40000</v>
      </c>
      <c r="AF8" s="77">
        <f t="shared" ref="AF8" si="28">SUM(AF9:AF13)</f>
        <v>0</v>
      </c>
      <c r="AG8" s="77">
        <f t="shared" ref="AG8" si="29">SUM(AG9:AG13)</f>
        <v>0</v>
      </c>
      <c r="AH8" s="77">
        <f t="shared" ref="AH8" si="30">SUM(AH9:AH13)</f>
        <v>0</v>
      </c>
      <c r="AI8" s="77">
        <f t="shared" ref="AI8" si="31">SUM(AI9:AI13)</f>
        <v>0</v>
      </c>
      <c r="AJ8" s="77">
        <f t="shared" ref="AJ8" si="32">SUM(AJ9:AJ13)</f>
        <v>0</v>
      </c>
      <c r="AK8" s="77">
        <f t="shared" ref="AK8" si="33">SUM(AK9:AK13)</f>
        <v>0</v>
      </c>
      <c r="AL8" s="77">
        <f t="shared" ref="AL8" si="34">SUM(AL9:AL13)</f>
        <v>0</v>
      </c>
      <c r="AM8" s="77">
        <f t="shared" ref="AM8" si="35">SUM(AM9:AM13)</f>
        <v>30000</v>
      </c>
      <c r="AN8" s="77">
        <f t="shared" ref="AN8" si="36">SUM(AN9:AN13)</f>
        <v>0</v>
      </c>
      <c r="AO8" s="77">
        <f t="shared" ref="AO8" si="37">SUM(AO9:AO13)</f>
        <v>0</v>
      </c>
      <c r="AP8" s="77">
        <f t="shared" ref="AP8" si="38">SUM(AP9:AP13)</f>
        <v>0</v>
      </c>
      <c r="AQ8" s="77">
        <f t="shared" ref="AQ8" si="39">SUM(AQ9:AQ13)</f>
        <v>233868</v>
      </c>
      <c r="AR8" s="77">
        <f t="shared" ref="AR8" si="40">SUM(AR9:AR13)</f>
        <v>0</v>
      </c>
      <c r="AS8" s="77">
        <f t="shared" ref="AS8" si="41">SUM(AS9:AS13)</f>
        <v>0</v>
      </c>
      <c r="AT8" s="77">
        <f t="shared" ref="AT8" si="42">SUM(AT9:AT13)</f>
        <v>0</v>
      </c>
      <c r="AU8" s="77">
        <f t="shared" ref="AU8" si="43">SUM(AU9:AU13)</f>
        <v>0</v>
      </c>
      <c r="AV8" s="77">
        <f t="shared" ref="AV8" si="44">SUM(AV9:AV13)</f>
        <v>0</v>
      </c>
      <c r="AW8" s="77">
        <f t="shared" ref="AW8" si="45">SUM(AW9:AW13)</f>
        <v>0</v>
      </c>
      <c r="AX8" s="77">
        <f t="shared" ref="AX8" si="46">SUM(AX9:AX13)</f>
        <v>0</v>
      </c>
      <c r="AY8" s="77">
        <f t="shared" ref="AY8" si="47">SUM(AY9:AY13)</f>
        <v>0</v>
      </c>
      <c r="AZ8" s="77">
        <f t="shared" ref="AZ8" si="48">SUM(AZ9:AZ13)</f>
        <v>720</v>
      </c>
      <c r="BA8" s="77">
        <f t="shared" ref="BA8" si="49">SUM(BA9:BA13)</f>
        <v>0</v>
      </c>
      <c r="BB8" s="77">
        <f t="shared" ref="BB8" si="50">SUM(BB9:BB13)</f>
        <v>93148</v>
      </c>
      <c r="BC8" s="77">
        <f t="shared" ref="BC8" si="51">SUM(BC9:BC13)</f>
        <v>0</v>
      </c>
      <c r="BD8" s="77">
        <f t="shared" ref="BD8" si="52">SUM(BD9:BD13)</f>
        <v>0</v>
      </c>
      <c r="BE8" s="77">
        <f t="shared" ref="BE8" si="53">SUM(BE9:BE13)</f>
        <v>0</v>
      </c>
      <c r="BF8" s="77">
        <f t="shared" ref="BF8" si="54">SUM(BF9:BF13)</f>
        <v>0</v>
      </c>
      <c r="BG8" s="77">
        <f t="shared" ref="BG8" si="55">SUM(BG9:BG13)</f>
        <v>140000</v>
      </c>
      <c r="BH8" s="77">
        <f t="shared" ref="BH8" si="56">SUM(BH9:BH13)</f>
        <v>0</v>
      </c>
      <c r="BI8" s="77">
        <f t="shared" ref="BI8" si="57">SUM(BI9:BI13)</f>
        <v>0</v>
      </c>
      <c r="BJ8" s="77">
        <f t="shared" ref="BJ8" si="58">SUM(BJ9:BJ13)</f>
        <v>0</v>
      </c>
      <c r="BK8" s="77">
        <f t="shared" ref="BK8" si="59">SUM(BK9:BK13)</f>
        <v>0</v>
      </c>
      <c r="BL8" s="77">
        <f t="shared" ref="BL8" si="60">SUM(BL9:BL13)</f>
        <v>0</v>
      </c>
      <c r="BM8" s="77">
        <f t="shared" ref="BM8" si="61">SUM(BM9:BM13)</f>
        <v>0</v>
      </c>
      <c r="BN8" s="77">
        <f t="shared" ref="BN8" si="62">SUM(BN9:BN13)</f>
        <v>0</v>
      </c>
      <c r="BO8" s="77">
        <f t="shared" ref="BO8" si="63">SUM(BO9:BO13)</f>
        <v>0</v>
      </c>
      <c r="BP8" s="77">
        <f t="shared" ref="BP8" si="64">SUM(BP9:BP13)</f>
        <v>0</v>
      </c>
      <c r="BQ8" s="77">
        <f t="shared" ref="BQ8" si="65">SUM(BQ9:BQ13)</f>
        <v>0</v>
      </c>
      <c r="BR8" s="77">
        <f t="shared" ref="BR8" si="66">SUM(BR9:BR13)</f>
        <v>0</v>
      </c>
      <c r="BS8" s="77">
        <f t="shared" ref="BS8" si="67">SUM(BS9:BS13)</f>
        <v>0</v>
      </c>
      <c r="BT8" s="77">
        <f t="shared" ref="BT8" si="68">SUM(BT9:BT13)</f>
        <v>0</v>
      </c>
      <c r="BU8" s="77">
        <f t="shared" ref="BU8" si="69">SUM(BU9:BU13)</f>
        <v>0</v>
      </c>
      <c r="BV8" s="77">
        <f t="shared" ref="BV8" si="70">SUM(BV9:BV13)</f>
        <v>0</v>
      </c>
      <c r="BW8" s="77">
        <f t="shared" ref="BW8" si="71">SUM(BW9:BW13)</f>
        <v>0</v>
      </c>
      <c r="BX8" s="77">
        <f t="shared" ref="BX8" si="72">SUM(BX9:BX13)</f>
        <v>0</v>
      </c>
      <c r="BY8" s="77">
        <f t="shared" ref="BY8" si="73">SUM(BY9:BY13)</f>
        <v>0</v>
      </c>
      <c r="BZ8" s="77">
        <f t="shared" ref="BZ8" si="74">SUM(BZ9:BZ13)</f>
        <v>0</v>
      </c>
      <c r="CA8" s="77">
        <f t="shared" ref="CA8" si="75">SUM(CA9:CA13)</f>
        <v>0</v>
      </c>
      <c r="CB8" s="77">
        <f t="shared" ref="CB8" si="76">SUM(CB9:CB13)</f>
        <v>0</v>
      </c>
      <c r="CC8" s="77">
        <f t="shared" ref="CC8" si="77">SUM(CC9:CC13)</f>
        <v>0</v>
      </c>
      <c r="CD8" s="77">
        <f t="shared" ref="CD8" si="78">SUM(CD9:CD13)</f>
        <v>0</v>
      </c>
      <c r="CE8" s="77">
        <f t="shared" ref="CE8" si="79">SUM(CE9:CE13)</f>
        <v>0</v>
      </c>
      <c r="CF8" s="77">
        <f t="shared" ref="CF8" si="80">SUM(CF9:CF13)</f>
        <v>0</v>
      </c>
      <c r="CG8" s="77">
        <f t="shared" ref="CG8" si="81">SUM(CG9:CG13)</f>
        <v>0</v>
      </c>
      <c r="CH8" s="77">
        <f t="shared" ref="CH8" si="82">SUM(CH9:CH13)</f>
        <v>0</v>
      </c>
      <c r="CI8" s="77">
        <f t="shared" ref="CI8" si="83">SUM(CI9:CI13)</f>
        <v>0</v>
      </c>
      <c r="CJ8" s="77">
        <f t="shared" ref="CJ8" si="84">SUM(CJ9:CJ13)</f>
        <v>0</v>
      </c>
      <c r="CK8" s="77">
        <f t="shared" ref="CK8" si="85">SUM(CK9:CK13)</f>
        <v>0</v>
      </c>
      <c r="CL8" s="77">
        <f t="shared" ref="CL8" si="86">SUM(CL9:CL13)</f>
        <v>0</v>
      </c>
      <c r="CM8" s="77">
        <f t="shared" ref="CM8" si="87">SUM(CM9:CM13)</f>
        <v>0</v>
      </c>
      <c r="CN8" s="77">
        <f t="shared" ref="CN8" si="88">SUM(CN9:CN13)</f>
        <v>0</v>
      </c>
      <c r="CO8" s="77">
        <f t="shared" ref="CO8" si="89">SUM(CO9:CO13)</f>
        <v>0</v>
      </c>
      <c r="CP8" s="77">
        <f t="shared" ref="CP8" si="90">SUM(CP9:CP13)</f>
        <v>0</v>
      </c>
      <c r="CQ8" s="77">
        <f t="shared" ref="CQ8" si="91">SUM(CQ9:CQ13)</f>
        <v>0</v>
      </c>
      <c r="CR8" s="77">
        <f t="shared" ref="CR8" si="92">SUM(CR9:CR13)</f>
        <v>0</v>
      </c>
      <c r="CS8" s="77">
        <f t="shared" ref="CS8" si="93">SUM(CS9:CS13)</f>
        <v>0</v>
      </c>
      <c r="CT8" s="77">
        <f t="shared" ref="CT8" si="94">SUM(CT9:CT13)</f>
        <v>0</v>
      </c>
      <c r="CU8" s="77">
        <f t="shared" ref="CU8" si="95">SUM(CU9:CU13)</f>
        <v>0</v>
      </c>
      <c r="CV8" s="77">
        <f t="shared" ref="CV8" si="96">SUM(CV9:CV13)</f>
        <v>100000</v>
      </c>
      <c r="CW8" s="77">
        <f t="shared" ref="CW8" si="97">SUM(CW9:CW13)</f>
        <v>0</v>
      </c>
      <c r="CX8" s="77">
        <f t="shared" ref="CX8" si="98">SUM(CX9:CX13)</f>
        <v>0</v>
      </c>
      <c r="CY8" s="77">
        <f t="shared" ref="CY8" si="99">SUM(CY9:CY13)</f>
        <v>0</v>
      </c>
      <c r="CZ8" s="77">
        <f t="shared" ref="CZ8" si="100">SUM(CZ9:CZ13)</f>
        <v>0</v>
      </c>
      <c r="DA8" s="77">
        <f t="shared" ref="DA8" si="101">SUM(DA9:DA13)</f>
        <v>0</v>
      </c>
      <c r="DB8" s="77">
        <f t="shared" ref="DB8" si="102">SUM(DB9:DB13)</f>
        <v>0</v>
      </c>
      <c r="DC8" s="77">
        <f t="shared" ref="DC8" si="103">SUM(DC9:DC13)</f>
        <v>0</v>
      </c>
      <c r="DD8" s="77">
        <f t="shared" ref="DD8" si="104">SUM(DD9:DD13)</f>
        <v>0</v>
      </c>
    </row>
    <row r="9" spans="1:109" ht="20.100000000000001" customHeight="1">
      <c r="A9" s="57" t="s">
        <v>287</v>
      </c>
      <c r="B9" s="57" t="s">
        <v>288</v>
      </c>
      <c r="C9" s="57" t="s">
        <v>288</v>
      </c>
      <c r="D9" s="62" t="s">
        <v>98</v>
      </c>
      <c r="E9" s="77">
        <f>SUM(F9+O9+AQ9)</f>
        <v>296780</v>
      </c>
      <c r="F9" s="77">
        <f>SUM(G9:N9)</f>
        <v>296780</v>
      </c>
      <c r="G9" s="77"/>
      <c r="H9" s="77"/>
      <c r="I9" s="77"/>
      <c r="J9" s="77"/>
      <c r="K9" s="77"/>
      <c r="L9" s="77">
        <v>296780</v>
      </c>
      <c r="M9" s="77"/>
      <c r="N9" s="77"/>
      <c r="O9" s="77">
        <f>SUM(P9:AP9)</f>
        <v>0</v>
      </c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>
        <f>SUM(AR9:BG9)</f>
        <v>0</v>
      </c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</row>
    <row r="10" spans="1:109" ht="20.100000000000001" customHeight="1">
      <c r="A10" s="57" t="s">
        <v>284</v>
      </c>
      <c r="B10" s="57" t="s">
        <v>285</v>
      </c>
      <c r="C10" s="57" t="s">
        <v>280</v>
      </c>
      <c r="D10" s="62" t="s">
        <v>286</v>
      </c>
      <c r="E10" s="77">
        <f t="shared" ref="E10:E12" si="105">SUM(F10+O10+AQ10)</f>
        <v>133745</v>
      </c>
      <c r="F10" s="77">
        <f t="shared" ref="F10:F12" si="106">SUM(G10:N10)</f>
        <v>133745</v>
      </c>
      <c r="G10" s="77"/>
      <c r="H10" s="77"/>
      <c r="I10" s="77"/>
      <c r="J10" s="77">
        <v>133745</v>
      </c>
      <c r="K10" s="77"/>
      <c r="M10" s="77"/>
      <c r="N10" s="77"/>
      <c r="O10" s="77">
        <f t="shared" ref="O10:O12" si="107">SUM(P10:AP10)</f>
        <v>0</v>
      </c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>
        <f t="shared" ref="AQ10:AQ12" si="108">SUM(AR10:BG10)</f>
        <v>0</v>
      </c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</row>
    <row r="11" spans="1:109" ht="20.100000000000001" customHeight="1">
      <c r="A11" s="57" t="s">
        <v>278</v>
      </c>
      <c r="B11" s="57" t="s">
        <v>279</v>
      </c>
      <c r="C11" s="57" t="s">
        <v>280</v>
      </c>
      <c r="D11" s="62" t="s">
        <v>291</v>
      </c>
      <c r="E11" s="77">
        <f t="shared" si="105"/>
        <v>1750035</v>
      </c>
      <c r="F11" s="77">
        <f t="shared" si="106"/>
        <v>1441315</v>
      </c>
      <c r="G11" s="77">
        <v>523272</v>
      </c>
      <c r="H11" s="77">
        <v>55872</v>
      </c>
      <c r="I11" s="77">
        <v>622436</v>
      </c>
      <c r="J11" s="77">
        <v>41015</v>
      </c>
      <c r="K11" s="77"/>
      <c r="L11" s="77"/>
      <c r="M11" s="77"/>
      <c r="N11" s="77">
        <v>198720</v>
      </c>
      <c r="O11" s="77">
        <f t="shared" si="107"/>
        <v>168000</v>
      </c>
      <c r="P11" s="77">
        <v>15000</v>
      </c>
      <c r="Q11" s="77">
        <v>10000</v>
      </c>
      <c r="R11" s="77"/>
      <c r="S11" s="77"/>
      <c r="T11" s="77"/>
      <c r="U11" s="77"/>
      <c r="V11" s="77">
        <v>5000</v>
      </c>
      <c r="W11" s="77"/>
      <c r="X11" s="77">
        <v>3000</v>
      </c>
      <c r="Y11" s="77">
        <v>60000</v>
      </c>
      <c r="Z11" s="77"/>
      <c r="AA11" s="77">
        <v>5000</v>
      </c>
      <c r="AB11" s="77"/>
      <c r="AC11" s="77"/>
      <c r="AD11" s="77"/>
      <c r="AE11" s="77">
        <v>40000</v>
      </c>
      <c r="AF11" s="77"/>
      <c r="AG11" s="77"/>
      <c r="AH11" s="77"/>
      <c r="AI11" s="77"/>
      <c r="AJ11" s="77"/>
      <c r="AK11" s="77"/>
      <c r="AL11" s="77"/>
      <c r="AM11" s="77">
        <v>30000</v>
      </c>
      <c r="AN11" s="77"/>
      <c r="AO11" s="77"/>
      <c r="AP11" s="77"/>
      <c r="AQ11" s="77">
        <f t="shared" si="108"/>
        <v>140720</v>
      </c>
      <c r="AR11" s="77"/>
      <c r="AS11" s="77"/>
      <c r="AT11" s="77"/>
      <c r="AU11" s="77"/>
      <c r="AV11" s="77"/>
      <c r="AW11" s="77"/>
      <c r="AX11" s="77"/>
      <c r="AY11" s="77"/>
      <c r="AZ11" s="77">
        <v>720</v>
      </c>
      <c r="BA11" s="77"/>
      <c r="BB11" s="77"/>
      <c r="BC11" s="77"/>
      <c r="BD11" s="77"/>
      <c r="BE11" s="77"/>
      <c r="BF11" s="77"/>
      <c r="BG11" s="77">
        <v>140000</v>
      </c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</row>
    <row r="12" spans="1:109" ht="20.100000000000001" customHeight="1">
      <c r="A12" s="57" t="s">
        <v>281</v>
      </c>
      <c r="B12" s="57" t="s">
        <v>280</v>
      </c>
      <c r="C12" s="57" t="s">
        <v>282</v>
      </c>
      <c r="D12" s="62" t="s">
        <v>292</v>
      </c>
      <c r="E12" s="77">
        <f t="shared" si="105"/>
        <v>93148</v>
      </c>
      <c r="F12" s="77">
        <f t="shared" si="106"/>
        <v>0</v>
      </c>
      <c r="G12" s="77"/>
      <c r="H12" s="77"/>
      <c r="I12" s="77"/>
      <c r="J12" s="77"/>
      <c r="K12" s="77"/>
      <c r="L12" s="77"/>
      <c r="M12" s="77"/>
      <c r="N12" s="77"/>
      <c r="O12" s="77">
        <f t="shared" si="107"/>
        <v>0</v>
      </c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>
        <f t="shared" si="108"/>
        <v>93148</v>
      </c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>
        <v>93148</v>
      </c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</row>
    <row r="13" spans="1:109" ht="20.100000000000001" customHeight="1">
      <c r="A13" s="57" t="s">
        <v>299</v>
      </c>
      <c r="B13" s="57" t="s">
        <v>304</v>
      </c>
      <c r="C13" s="57" t="s">
        <v>305</v>
      </c>
      <c r="D13" s="137" t="s">
        <v>303</v>
      </c>
      <c r="E13" s="77">
        <v>100000</v>
      </c>
      <c r="F13" s="77"/>
      <c r="G13" s="77"/>
      <c r="H13" s="77"/>
      <c r="I13" s="77"/>
      <c r="J13" s="77"/>
      <c r="K13" s="77"/>
      <c r="L13" s="77"/>
      <c r="M13" s="77"/>
      <c r="N13" s="77"/>
      <c r="O13" s="77">
        <f>SUM(P13:AP13)</f>
        <v>0</v>
      </c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>
        <v>100000</v>
      </c>
      <c r="CW13" s="77"/>
      <c r="CX13" s="77"/>
      <c r="CY13" s="77"/>
      <c r="CZ13" s="77"/>
      <c r="DA13" s="77"/>
      <c r="DB13" s="77"/>
      <c r="DC13" s="77"/>
      <c r="DD13" s="77"/>
    </row>
    <row r="14" spans="1:109" ht="20.100000000000001" customHeight="1">
      <c r="A14" s="57"/>
      <c r="B14" s="57"/>
      <c r="C14" s="57"/>
      <c r="D14" s="65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</row>
    <row r="15" spans="1:109" ht="20.100000000000001" customHeight="1">
      <c r="A15" s="57"/>
      <c r="B15" s="57"/>
      <c r="C15" s="57"/>
      <c r="D15" s="65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</row>
    <row r="16" spans="1:109" ht="20.100000000000001" customHeight="1">
      <c r="A16" s="57"/>
      <c r="B16" s="57"/>
      <c r="C16" s="57"/>
      <c r="D16" s="60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</row>
    <row r="17" spans="1:108" ht="20.100000000000001" customHeight="1">
      <c r="A17" s="57"/>
      <c r="B17" s="57"/>
      <c r="C17" s="57"/>
      <c r="D17" s="60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</row>
    <row r="18" spans="1:108" ht="20.100000000000001" customHeight="1">
      <c r="A18" s="57"/>
      <c r="B18" s="57"/>
      <c r="C18" s="57"/>
      <c r="D18" s="65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</row>
    <row r="19" spans="1:108" ht="20.100000000000001" customHeight="1">
      <c r="A19" s="57"/>
      <c r="B19" s="57"/>
      <c r="C19" s="57"/>
      <c r="D19" s="65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</row>
    <row r="20" spans="1:108" ht="20.100000000000001" customHeight="1">
      <c r="A20" s="75"/>
      <c r="B20" s="75"/>
      <c r="C20" s="75"/>
      <c r="D20" s="75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</row>
    <row r="21" spans="1:108" ht="20.100000000000001" customHeight="1">
      <c r="A21" s="75"/>
      <c r="B21" s="75"/>
      <c r="C21" s="75"/>
      <c r="D21" s="75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</row>
    <row r="22" spans="1:108" ht="20.100000000000001" customHeight="1">
      <c r="A22" s="75"/>
      <c r="B22" s="75"/>
      <c r="C22" s="75"/>
      <c r="D22" s="75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</row>
    <row r="23" spans="1:108" ht="20.100000000000001" customHeight="1">
      <c r="A23" s="75"/>
      <c r="B23" s="75"/>
      <c r="C23" s="75"/>
      <c r="D23" s="75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</row>
    <row r="24" spans="1:108" ht="20.100000000000001" customHeight="1">
      <c r="A24" s="75"/>
      <c r="B24" s="75"/>
      <c r="C24" s="75"/>
      <c r="D24" s="75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BZ24" s="77"/>
      <c r="CA24" s="77"/>
      <c r="CB24" s="77"/>
      <c r="CC24" s="77"/>
      <c r="CD24" s="77"/>
      <c r="CE24" s="77"/>
      <c r="CF24" s="77"/>
      <c r="CG24" s="77"/>
      <c r="CH24" s="7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</row>
    <row r="25" spans="1:108" ht="20.100000000000001" customHeight="1">
      <c r="A25" s="75"/>
      <c r="B25" s="75"/>
      <c r="C25" s="75"/>
      <c r="D25" s="75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77"/>
      <c r="CH25" s="7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</row>
    <row r="26" spans="1:108" ht="20.100000000000001" customHeight="1">
      <c r="A26" s="75"/>
      <c r="B26" s="75"/>
      <c r="C26" s="75"/>
      <c r="D26" s="7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77"/>
      <c r="CH26" s="7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</row>
    <row r="27" spans="1:108" ht="20.100000000000001" customHeight="1">
      <c r="A27" s="75"/>
      <c r="B27" s="75"/>
      <c r="C27" s="75"/>
      <c r="D27" s="75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</row>
    <row r="28" spans="1:108" ht="20.100000000000001" customHeight="1">
      <c r="A28" s="75"/>
      <c r="B28" s="75"/>
      <c r="C28" s="75"/>
      <c r="D28" s="75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</row>
    <row r="29" spans="1:108" ht="20.100000000000001" customHeight="1">
      <c r="A29" s="75"/>
      <c r="B29" s="75"/>
      <c r="C29" s="75"/>
      <c r="D29" s="75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77"/>
      <c r="CH29" s="7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</row>
    <row r="30" spans="1:108" ht="20.100000000000001" customHeight="1">
      <c r="A30" s="75"/>
      <c r="B30" s="75"/>
      <c r="C30" s="75"/>
      <c r="D30" s="75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</row>
  </sheetData>
  <mergeCells count="118">
    <mergeCell ref="A2:DD2"/>
    <mergeCell ref="A3:H3"/>
    <mergeCell ref="A4:D4"/>
    <mergeCell ref="F4:N4"/>
    <mergeCell ref="O4:AP4"/>
    <mergeCell ref="AQ4:BG4"/>
    <mergeCell ref="BH4:BL4"/>
    <mergeCell ref="BM4:BO4"/>
    <mergeCell ref="BP4:BR4"/>
    <mergeCell ref="BS4:BU4"/>
    <mergeCell ref="BV4:CF4"/>
    <mergeCell ref="CG4:CV4"/>
    <mergeCell ref="CW4:DD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Y5:CY6"/>
    <mergeCell ref="CZ5:CZ6"/>
    <mergeCell ref="DA5:DA6"/>
    <mergeCell ref="DB5:DB6"/>
    <mergeCell ref="DC5:DC6"/>
    <mergeCell ref="DD5:DD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</mergeCells>
  <phoneticPr fontId="6" type="noConversion"/>
  <printOptions horizontalCentered="1"/>
  <pageMargins left="0.74803149606299213" right="0.74803149606299213" top="1.5748031496062993" bottom="0.98425196850393704" header="0.78740157480314965" footer="0.51181102362204722"/>
  <pageSetup paperSize="9" scale="70" orientation="landscape" r:id="rId1"/>
  <headerFooter alignWithMargins="0">
    <oddHeader>&amp;L
苍溪县污水处理厂&amp;C&amp;"方正小标宋简体,加粗"&amp;20一般公共预算支出预算表&amp;R表3
单位：万元</oddHeader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topLeftCell="A31" workbookViewId="0">
      <selection activeCell="A3" sqref="A3:E3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168"/>
      <c r="B1" s="168"/>
      <c r="C1" s="37"/>
      <c r="D1" s="36"/>
      <c r="E1" s="36"/>
      <c r="F1" s="6" t="s">
        <v>209</v>
      </c>
      <c r="G1" s="48"/>
    </row>
    <row r="2" spans="1:7" s="2" customFormat="1" ht="30" customHeight="1">
      <c r="A2" s="66" t="s">
        <v>210</v>
      </c>
      <c r="B2" s="67"/>
      <c r="C2" s="67"/>
      <c r="D2" s="67"/>
      <c r="E2" s="67"/>
      <c r="F2" s="67"/>
      <c r="G2" s="49"/>
    </row>
    <row r="3" spans="1:7" s="1" customFormat="1" ht="20.25" customHeight="1">
      <c r="A3" s="148" t="s">
        <v>2</v>
      </c>
      <c r="B3" s="161"/>
      <c r="C3" s="161"/>
      <c r="D3" s="161"/>
      <c r="E3" s="36"/>
      <c r="F3" s="8" t="s">
        <v>3</v>
      </c>
      <c r="G3" s="48"/>
    </row>
    <row r="4" spans="1:7" ht="20.100000000000001" customHeight="1">
      <c r="A4" s="68" t="s">
        <v>211</v>
      </c>
      <c r="B4" s="68"/>
      <c r="C4" s="69"/>
      <c r="D4" s="144" t="s">
        <v>77</v>
      </c>
      <c r="E4" s="144"/>
      <c r="F4" s="144"/>
      <c r="G4" s="50"/>
    </row>
    <row r="5" spans="1:7" ht="20.100000000000001" customHeight="1">
      <c r="A5" s="12" t="s">
        <v>61</v>
      </c>
      <c r="B5" s="13"/>
      <c r="C5" s="144" t="s">
        <v>212</v>
      </c>
      <c r="D5" s="144" t="s">
        <v>51</v>
      </c>
      <c r="E5" s="154" t="s">
        <v>213</v>
      </c>
      <c r="F5" s="169" t="s">
        <v>214</v>
      </c>
      <c r="G5" s="50"/>
    </row>
    <row r="6" spans="1:7" ht="33.75" customHeight="1">
      <c r="A6" s="70" t="s">
        <v>71</v>
      </c>
      <c r="B6" s="70" t="s">
        <v>72</v>
      </c>
      <c r="C6" s="144"/>
      <c r="D6" s="144"/>
      <c r="E6" s="154"/>
      <c r="F6" s="169"/>
      <c r="G6" s="50"/>
    </row>
    <row r="7" spans="1:7" s="52" customFormat="1" ht="20.100000000000001" customHeight="1">
      <c r="A7" s="60"/>
      <c r="B7" s="60"/>
      <c r="C7" s="58" t="s">
        <v>51</v>
      </c>
      <c r="D7" s="19">
        <f t="shared" ref="D7" si="0">((SUM(D9:D15)+SUM(D17:D39)+SUM(D41:D51)))</f>
        <v>2203708</v>
      </c>
      <c r="E7" s="19">
        <f>((SUM(E9:E15)+SUM(E17:E39)+SUM(E41:E51)))</f>
        <v>2203708</v>
      </c>
      <c r="F7" s="19">
        <f>((SUM(F9:F15)+SUM(F17:F39)+SUM(F41:F51)))</f>
        <v>0</v>
      </c>
    </row>
    <row r="8" spans="1:7" s="52" customFormat="1" ht="20.100000000000001" customHeight="1">
      <c r="A8" s="60"/>
      <c r="B8" s="60"/>
      <c r="C8" s="60" t="s">
        <v>120</v>
      </c>
      <c r="D8" s="19">
        <f t="shared" ref="D8" si="1">((SUM(D9:D15)))</f>
        <v>1871840</v>
      </c>
      <c r="E8" s="19">
        <f>((SUM(E9:E15)))</f>
        <v>1871840</v>
      </c>
      <c r="F8" s="19">
        <f>((SUM(F9:F15)))</f>
        <v>0</v>
      </c>
    </row>
    <row r="9" spans="1:7" ht="20.100000000000001" customHeight="1">
      <c r="A9" s="43" t="s">
        <v>293</v>
      </c>
      <c r="B9" s="43" t="s">
        <v>307</v>
      </c>
      <c r="C9" s="60" t="s">
        <v>215</v>
      </c>
      <c r="D9" s="71">
        <f>((SUM(E9:F9)))</f>
        <v>523272</v>
      </c>
      <c r="E9" s="71">
        <v>523272</v>
      </c>
      <c r="F9" s="71"/>
    </row>
    <row r="10" spans="1:7" ht="20.100000000000001" customHeight="1">
      <c r="A10" s="43" t="s">
        <v>293</v>
      </c>
      <c r="B10" s="43" t="s">
        <v>308</v>
      </c>
      <c r="C10" s="60" t="s">
        <v>216</v>
      </c>
      <c r="D10" s="71">
        <f t="shared" ref="D10" si="2">((SUM(E10:F10)))</f>
        <v>55872</v>
      </c>
      <c r="E10" s="71">
        <v>55872</v>
      </c>
      <c r="F10" s="71"/>
    </row>
    <row r="11" spans="1:7" ht="20.100000000000001" customHeight="1">
      <c r="A11" s="43" t="s">
        <v>293</v>
      </c>
      <c r="B11" s="43" t="s">
        <v>309</v>
      </c>
      <c r="C11" s="60" t="s">
        <v>217</v>
      </c>
      <c r="D11" s="71">
        <f>((SUM(E11:F11)))</f>
        <v>0</v>
      </c>
      <c r="E11" s="71"/>
      <c r="F11" s="71"/>
    </row>
    <row r="12" spans="1:7" ht="20.100000000000001" customHeight="1">
      <c r="A12" s="43" t="s">
        <v>293</v>
      </c>
      <c r="B12" s="43" t="s">
        <v>310</v>
      </c>
      <c r="C12" s="60" t="s">
        <v>218</v>
      </c>
      <c r="D12" s="71">
        <f>((SUM(E12:F12)))</f>
        <v>174760</v>
      </c>
      <c r="E12" s="71">
        <v>174760</v>
      </c>
      <c r="F12" s="71"/>
    </row>
    <row r="13" spans="1:7" ht="20.100000000000001" customHeight="1">
      <c r="A13" s="43" t="s">
        <v>293</v>
      </c>
      <c r="B13" s="43" t="s">
        <v>311</v>
      </c>
      <c r="C13" s="60" t="s">
        <v>219</v>
      </c>
      <c r="D13" s="71">
        <f>((SUM(E13:F13)))</f>
        <v>622436</v>
      </c>
      <c r="E13" s="71">
        <v>622436</v>
      </c>
      <c r="F13" s="71"/>
    </row>
    <row r="14" spans="1:7" ht="20.100000000000001" customHeight="1">
      <c r="A14" s="43" t="s">
        <v>293</v>
      </c>
      <c r="B14" s="43" t="s">
        <v>312</v>
      </c>
      <c r="C14" s="60" t="s">
        <v>220</v>
      </c>
      <c r="D14" s="71">
        <f>((SUM(E14:F14)))</f>
        <v>296780</v>
      </c>
      <c r="E14" s="71">
        <v>296780</v>
      </c>
      <c r="F14" s="71"/>
    </row>
    <row r="15" spans="1:7" ht="20.100000000000001" customHeight="1">
      <c r="A15" s="43" t="s">
        <v>293</v>
      </c>
      <c r="B15" s="43" t="s">
        <v>313</v>
      </c>
      <c r="C15" s="60" t="s">
        <v>221</v>
      </c>
      <c r="D15" s="71">
        <f>((SUM(E15:F15)))</f>
        <v>198720</v>
      </c>
      <c r="E15" s="71">
        <v>198720</v>
      </c>
      <c r="F15" s="71"/>
    </row>
    <row r="16" spans="1:7" ht="20.100000000000001" customHeight="1">
      <c r="A16" s="43" t="s">
        <v>293</v>
      </c>
      <c r="B16" s="43"/>
      <c r="C16" s="60" t="s">
        <v>121</v>
      </c>
      <c r="D16" s="71">
        <f>((SUM(D17:D39)))</f>
        <v>98000</v>
      </c>
      <c r="E16" s="71">
        <f>((SUM(E17:E39)))</f>
        <v>98000</v>
      </c>
      <c r="F16" s="71">
        <f t="shared" ref="F16" si="3">((SUM(F17:F39)))</f>
        <v>0</v>
      </c>
    </row>
    <row r="17" spans="1:6" ht="20.100000000000001" customHeight="1">
      <c r="A17" s="43" t="s">
        <v>293</v>
      </c>
      <c r="B17" s="43" t="s">
        <v>307</v>
      </c>
      <c r="C17" s="60" t="s">
        <v>222</v>
      </c>
      <c r="D17" s="71">
        <f t="shared" ref="D17:D39" si="4">((SUM(E17:F17)))</f>
        <v>15000</v>
      </c>
      <c r="E17" s="71">
        <v>15000</v>
      </c>
      <c r="F17" s="71"/>
    </row>
    <row r="18" spans="1:6" ht="20.100000000000001" customHeight="1">
      <c r="A18" s="43" t="s">
        <v>293</v>
      </c>
      <c r="B18" s="43" t="s">
        <v>308</v>
      </c>
      <c r="C18" s="60" t="s">
        <v>223</v>
      </c>
      <c r="D18" s="71">
        <f t="shared" si="4"/>
        <v>10000</v>
      </c>
      <c r="E18" s="71">
        <v>10000</v>
      </c>
      <c r="F18" s="71"/>
    </row>
    <row r="19" spans="1:6" ht="20.100000000000001" customHeight="1">
      <c r="A19" s="43" t="s">
        <v>293</v>
      </c>
      <c r="B19" s="43" t="s">
        <v>309</v>
      </c>
      <c r="C19" s="60" t="s">
        <v>224</v>
      </c>
      <c r="D19" s="71">
        <f t="shared" si="4"/>
        <v>0</v>
      </c>
      <c r="E19" s="71"/>
      <c r="F19" s="71"/>
    </row>
    <row r="20" spans="1:6" ht="20.100000000000001" customHeight="1">
      <c r="A20" s="43" t="s">
        <v>293</v>
      </c>
      <c r="B20" s="43" t="s">
        <v>310</v>
      </c>
      <c r="C20" s="60" t="s">
        <v>225</v>
      </c>
      <c r="D20" s="71">
        <f t="shared" si="4"/>
        <v>0</v>
      </c>
      <c r="E20" s="71"/>
      <c r="F20" s="71"/>
    </row>
    <row r="21" spans="1:6" ht="20.100000000000001" customHeight="1">
      <c r="A21" s="43" t="s">
        <v>293</v>
      </c>
      <c r="B21" s="43" t="s">
        <v>314</v>
      </c>
      <c r="C21" s="60" t="s">
        <v>226</v>
      </c>
      <c r="D21" s="71">
        <f t="shared" si="4"/>
        <v>0</v>
      </c>
      <c r="E21" s="71"/>
      <c r="F21" s="71"/>
    </row>
    <row r="22" spans="1:6" ht="20.100000000000001" customHeight="1">
      <c r="A22" s="43" t="s">
        <v>293</v>
      </c>
      <c r="B22" s="43" t="s">
        <v>315</v>
      </c>
      <c r="C22" s="60" t="s">
        <v>227</v>
      </c>
      <c r="D22" s="71">
        <f t="shared" si="4"/>
        <v>0</v>
      </c>
      <c r="E22" s="72"/>
      <c r="F22" s="72"/>
    </row>
    <row r="23" spans="1:6" ht="20.100000000000001" customHeight="1">
      <c r="A23" s="43" t="s">
        <v>293</v>
      </c>
      <c r="B23" s="43" t="s">
        <v>311</v>
      </c>
      <c r="C23" s="60" t="s">
        <v>228</v>
      </c>
      <c r="D23" s="71">
        <f t="shared" si="4"/>
        <v>5000</v>
      </c>
      <c r="E23" s="72">
        <v>5000</v>
      </c>
      <c r="F23" s="72"/>
    </row>
    <row r="24" spans="1:6" ht="20.100000000000001" customHeight="1">
      <c r="A24" s="43" t="s">
        <v>293</v>
      </c>
      <c r="B24" s="43" t="s">
        <v>316</v>
      </c>
      <c r="C24" s="60" t="s">
        <v>229</v>
      </c>
      <c r="D24" s="71">
        <f t="shared" si="4"/>
        <v>3000</v>
      </c>
      <c r="E24" s="72">
        <v>3000</v>
      </c>
      <c r="F24" s="72"/>
    </row>
    <row r="25" spans="1:6" ht="20.100000000000001" customHeight="1">
      <c r="A25" s="43" t="s">
        <v>293</v>
      </c>
      <c r="B25" s="43" t="s">
        <v>317</v>
      </c>
      <c r="C25" s="60" t="s">
        <v>230</v>
      </c>
      <c r="D25" s="71">
        <f t="shared" si="4"/>
        <v>60000</v>
      </c>
      <c r="E25" s="72">
        <v>60000</v>
      </c>
      <c r="F25" s="72"/>
    </row>
    <row r="26" spans="1:6" ht="20.100000000000001" customHeight="1">
      <c r="A26" s="43" t="s">
        <v>293</v>
      </c>
      <c r="B26" s="43" t="s">
        <v>318</v>
      </c>
      <c r="C26" s="60" t="s">
        <v>231</v>
      </c>
      <c r="D26" s="71">
        <f t="shared" si="4"/>
        <v>5000</v>
      </c>
      <c r="E26" s="72">
        <v>5000</v>
      </c>
      <c r="F26" s="72"/>
    </row>
    <row r="27" spans="1:6" ht="20.100000000000001" customHeight="1">
      <c r="A27" s="43" t="s">
        <v>293</v>
      </c>
      <c r="B27" s="43" t="s">
        <v>319</v>
      </c>
      <c r="C27" s="60" t="s">
        <v>232</v>
      </c>
      <c r="D27" s="71">
        <f t="shared" si="4"/>
        <v>0</v>
      </c>
      <c r="E27" s="72"/>
      <c r="F27" s="72"/>
    </row>
    <row r="28" spans="1:6" ht="20.100000000000001" customHeight="1">
      <c r="A28" s="43" t="s">
        <v>293</v>
      </c>
      <c r="B28" s="43" t="s">
        <v>320</v>
      </c>
      <c r="C28" s="60" t="s">
        <v>233</v>
      </c>
      <c r="D28" s="71">
        <f t="shared" si="4"/>
        <v>0</v>
      </c>
      <c r="E28" s="72"/>
      <c r="F28" s="72"/>
    </row>
    <row r="29" spans="1:6" ht="20.100000000000001" customHeight="1">
      <c r="A29" s="43" t="s">
        <v>293</v>
      </c>
      <c r="B29" s="43" t="s">
        <v>321</v>
      </c>
      <c r="C29" s="60" t="s">
        <v>234</v>
      </c>
      <c r="D29" s="71">
        <f t="shared" si="4"/>
        <v>0</v>
      </c>
      <c r="E29" s="72"/>
      <c r="F29" s="72"/>
    </row>
    <row r="30" spans="1:6" ht="20.100000000000001" customHeight="1">
      <c r="A30" s="43" t="s">
        <v>293</v>
      </c>
      <c r="B30" s="43" t="s">
        <v>322</v>
      </c>
      <c r="C30" s="60" t="s">
        <v>235</v>
      </c>
      <c r="D30" s="71">
        <f t="shared" si="4"/>
        <v>0</v>
      </c>
      <c r="E30" s="72"/>
      <c r="F30" s="72"/>
    </row>
    <row r="31" spans="1:6" ht="20.100000000000001" customHeight="1">
      <c r="A31" s="43" t="s">
        <v>293</v>
      </c>
      <c r="B31" s="43" t="s">
        <v>323</v>
      </c>
      <c r="C31" s="60" t="s">
        <v>236</v>
      </c>
      <c r="D31" s="71">
        <f t="shared" si="4"/>
        <v>0</v>
      </c>
      <c r="E31" s="72"/>
      <c r="F31" s="72"/>
    </row>
    <row r="32" spans="1:6" ht="20.100000000000001" customHeight="1">
      <c r="A32" s="43" t="s">
        <v>293</v>
      </c>
      <c r="B32" s="43" t="s">
        <v>324</v>
      </c>
      <c r="C32" s="60" t="s">
        <v>237</v>
      </c>
      <c r="D32" s="71">
        <f t="shared" si="4"/>
        <v>0</v>
      </c>
      <c r="E32" s="72"/>
      <c r="F32" s="72"/>
    </row>
    <row r="33" spans="1:6" ht="20.100000000000001" customHeight="1">
      <c r="A33" s="43" t="s">
        <v>293</v>
      </c>
      <c r="B33" s="43" t="s">
        <v>325</v>
      </c>
      <c r="C33" s="60" t="s">
        <v>238</v>
      </c>
      <c r="D33" s="71">
        <f t="shared" si="4"/>
        <v>0</v>
      </c>
      <c r="E33" s="72"/>
      <c r="F33" s="72"/>
    </row>
    <row r="34" spans="1:6" ht="20.100000000000001" customHeight="1">
      <c r="A34" s="43" t="s">
        <v>293</v>
      </c>
      <c r="B34" s="43" t="s">
        <v>326</v>
      </c>
      <c r="C34" s="60" t="s">
        <v>239</v>
      </c>
      <c r="D34" s="71">
        <f t="shared" si="4"/>
        <v>0</v>
      </c>
      <c r="E34" s="72"/>
      <c r="F34" s="72"/>
    </row>
    <row r="35" spans="1:6" ht="20.100000000000001" customHeight="1">
      <c r="A35" s="43" t="s">
        <v>293</v>
      </c>
      <c r="B35" s="43" t="s">
        <v>327</v>
      </c>
      <c r="C35" s="60" t="s">
        <v>240</v>
      </c>
      <c r="D35" s="71">
        <f t="shared" si="4"/>
        <v>0</v>
      </c>
      <c r="E35" s="72"/>
      <c r="F35" s="72"/>
    </row>
    <row r="36" spans="1:6" ht="20.100000000000001" customHeight="1">
      <c r="A36" s="43" t="s">
        <v>293</v>
      </c>
      <c r="B36" s="43" t="s">
        <v>328</v>
      </c>
      <c r="C36" s="60" t="s">
        <v>241</v>
      </c>
      <c r="D36" s="71">
        <f t="shared" si="4"/>
        <v>0</v>
      </c>
      <c r="E36" s="72"/>
      <c r="F36" s="72"/>
    </row>
    <row r="37" spans="1:6" ht="20.100000000000001" customHeight="1">
      <c r="A37" s="43" t="s">
        <v>293</v>
      </c>
      <c r="B37" s="43" t="s">
        <v>329</v>
      </c>
      <c r="C37" s="60" t="s">
        <v>242</v>
      </c>
      <c r="D37" s="71">
        <f t="shared" si="4"/>
        <v>0</v>
      </c>
      <c r="E37" s="72"/>
      <c r="F37" s="72"/>
    </row>
    <row r="38" spans="1:6" ht="20.100000000000001" customHeight="1">
      <c r="A38" s="43" t="s">
        <v>293</v>
      </c>
      <c r="B38" s="43" t="s">
        <v>330</v>
      </c>
      <c r="C38" s="60" t="s">
        <v>243</v>
      </c>
      <c r="D38" s="71">
        <f t="shared" si="4"/>
        <v>0</v>
      </c>
      <c r="E38" s="72"/>
      <c r="F38" s="72"/>
    </row>
    <row r="39" spans="1:6" ht="20.100000000000001" customHeight="1">
      <c r="A39" s="43" t="s">
        <v>293</v>
      </c>
      <c r="B39" s="43" t="s">
        <v>313</v>
      </c>
      <c r="C39" s="60" t="s">
        <v>244</v>
      </c>
      <c r="D39" s="71">
        <f t="shared" si="4"/>
        <v>0</v>
      </c>
      <c r="E39" s="72"/>
      <c r="F39" s="72"/>
    </row>
    <row r="40" spans="1:6" ht="20.100000000000001" customHeight="1">
      <c r="A40" s="43" t="s">
        <v>293</v>
      </c>
      <c r="B40" s="43"/>
      <c r="C40" s="60" t="s">
        <v>122</v>
      </c>
      <c r="D40" s="71">
        <f>((SUM(D41:D51)))</f>
        <v>233868</v>
      </c>
      <c r="E40" s="71">
        <f>((SUM(E41:E51)))</f>
        <v>233868</v>
      </c>
      <c r="F40" s="71">
        <f t="shared" ref="F40" si="5">((SUM(F41:F51)))</f>
        <v>0</v>
      </c>
    </row>
    <row r="41" spans="1:6" ht="20.100000000000001" customHeight="1">
      <c r="A41" s="43" t="s">
        <v>293</v>
      </c>
      <c r="B41" s="43" t="s">
        <v>307</v>
      </c>
      <c r="C41" s="60" t="s">
        <v>245</v>
      </c>
      <c r="D41" s="71">
        <f t="shared" ref="D41:D51" si="6">((SUM(E41:F41)))</f>
        <v>0</v>
      </c>
      <c r="E41" s="72"/>
      <c r="F41" s="72"/>
    </row>
    <row r="42" spans="1:6" ht="20.100000000000001" customHeight="1">
      <c r="A42" s="43" t="s">
        <v>293</v>
      </c>
      <c r="B42" s="43" t="s">
        <v>310</v>
      </c>
      <c r="C42" s="60" t="s">
        <v>246</v>
      </c>
      <c r="D42" s="71">
        <f t="shared" si="6"/>
        <v>0</v>
      </c>
      <c r="E42" s="72"/>
      <c r="F42" s="72"/>
    </row>
    <row r="43" spans="1:6" ht="20.100000000000001" customHeight="1">
      <c r="A43" s="43" t="s">
        <v>293</v>
      </c>
      <c r="B43" s="43" t="s">
        <v>314</v>
      </c>
      <c r="C43" s="60" t="s">
        <v>247</v>
      </c>
      <c r="D43" s="71">
        <f t="shared" si="6"/>
        <v>0</v>
      </c>
      <c r="E43" s="72"/>
      <c r="F43" s="72"/>
    </row>
    <row r="44" spans="1:6" ht="20.100000000000001" customHeight="1">
      <c r="A44" s="43" t="s">
        <v>293</v>
      </c>
      <c r="B44" s="43" t="s">
        <v>311</v>
      </c>
      <c r="C44" s="60" t="s">
        <v>248</v>
      </c>
      <c r="D44" s="71">
        <f t="shared" si="6"/>
        <v>0</v>
      </c>
      <c r="E44" s="72"/>
      <c r="F44" s="72"/>
    </row>
    <row r="45" spans="1:6" ht="20.100000000000001" customHeight="1">
      <c r="A45" s="43" t="s">
        <v>293</v>
      </c>
      <c r="B45" s="43" t="s">
        <v>312</v>
      </c>
      <c r="C45" s="60" t="s">
        <v>249</v>
      </c>
      <c r="D45" s="71">
        <f t="shared" si="6"/>
        <v>0</v>
      </c>
      <c r="E45" s="72"/>
      <c r="F45" s="72"/>
    </row>
    <row r="46" spans="1:6" ht="20.100000000000001" customHeight="1">
      <c r="A46" s="43" t="s">
        <v>293</v>
      </c>
      <c r="B46" s="43" t="s">
        <v>316</v>
      </c>
      <c r="C46" s="60" t="s">
        <v>250</v>
      </c>
      <c r="D46" s="71">
        <f t="shared" si="6"/>
        <v>720</v>
      </c>
      <c r="E46" s="72">
        <v>720</v>
      </c>
      <c r="F46" s="72"/>
    </row>
    <row r="47" spans="1:6" ht="20.100000000000001" customHeight="1">
      <c r="A47" s="43" t="s">
        <v>293</v>
      </c>
      <c r="B47" s="43" t="s">
        <v>317</v>
      </c>
      <c r="C47" s="60" t="s">
        <v>251</v>
      </c>
      <c r="D47" s="71">
        <f t="shared" si="6"/>
        <v>93148</v>
      </c>
      <c r="E47" s="72">
        <v>93148</v>
      </c>
      <c r="F47" s="72"/>
    </row>
    <row r="48" spans="1:6" ht="20.100000000000001" customHeight="1">
      <c r="A48" s="43" t="s">
        <v>293</v>
      </c>
      <c r="B48" s="43" t="s">
        <v>331</v>
      </c>
      <c r="C48" s="60" t="s">
        <v>252</v>
      </c>
      <c r="D48" s="71">
        <f t="shared" si="6"/>
        <v>0</v>
      </c>
      <c r="E48" s="72"/>
      <c r="F48" s="72"/>
    </row>
    <row r="49" spans="1:6" ht="20.100000000000001" customHeight="1">
      <c r="A49" s="43" t="s">
        <v>293</v>
      </c>
      <c r="B49" s="43" t="s">
        <v>318</v>
      </c>
      <c r="C49" s="60" t="s">
        <v>253</v>
      </c>
      <c r="D49" s="71">
        <f t="shared" si="6"/>
        <v>0</v>
      </c>
      <c r="E49" s="72"/>
      <c r="F49" s="72"/>
    </row>
    <row r="50" spans="1:6" ht="20.100000000000001" customHeight="1">
      <c r="A50" s="43" t="s">
        <v>293</v>
      </c>
      <c r="B50" s="43" t="s">
        <v>320</v>
      </c>
      <c r="C50" s="60" t="s">
        <v>254</v>
      </c>
      <c r="D50" s="71">
        <f t="shared" si="6"/>
        <v>0</v>
      </c>
      <c r="E50" s="72"/>
      <c r="F50" s="72"/>
    </row>
    <row r="51" spans="1:6" ht="20.100000000000001" customHeight="1">
      <c r="A51" s="43" t="s">
        <v>293</v>
      </c>
      <c r="B51" s="43" t="s">
        <v>313</v>
      </c>
      <c r="C51" s="60" t="s">
        <v>255</v>
      </c>
      <c r="D51" s="71">
        <f t="shared" si="6"/>
        <v>140000</v>
      </c>
      <c r="E51" s="72">
        <v>140000</v>
      </c>
      <c r="F51" s="72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01" right="0.74791666666666701" top="0.9" bottom="0.72986111111111096" header="0.51180555555555596" footer="0.51180555555555596"/>
  <pageSetup paperSize="9" orientation="landscape" r:id="rId1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P27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68" s="1" customFormat="1" ht="20.25" customHeight="1">
      <c r="B1" s="5"/>
      <c r="C1" s="5"/>
      <c r="D1" s="5"/>
      <c r="E1" s="5"/>
      <c r="F1" s="59" t="s">
        <v>256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</row>
    <row r="2" spans="1:68" s="2" customFormat="1" ht="30" customHeight="1">
      <c r="A2" s="147" t="s">
        <v>257</v>
      </c>
      <c r="B2" s="147"/>
      <c r="C2" s="147"/>
      <c r="D2" s="147"/>
      <c r="E2" s="147"/>
      <c r="F2" s="147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</row>
    <row r="3" spans="1:68" s="1" customFormat="1" ht="20.25" customHeight="1">
      <c r="A3" s="148" t="s">
        <v>2</v>
      </c>
      <c r="B3" s="161"/>
      <c r="C3" s="161"/>
      <c r="D3" s="161"/>
      <c r="E3" s="161"/>
      <c r="F3" s="8" t="s">
        <v>3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spans="1:68" ht="20.100000000000001" customHeight="1">
      <c r="A4" s="12" t="s">
        <v>61</v>
      </c>
      <c r="B4" s="13"/>
      <c r="C4" s="14"/>
      <c r="D4" s="170" t="s">
        <v>62</v>
      </c>
      <c r="E4" s="152" t="s">
        <v>258</v>
      </c>
      <c r="F4" s="154" t="s">
        <v>64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</row>
    <row r="5" spans="1:68" ht="20.100000000000001" customHeight="1">
      <c r="A5" s="15" t="s">
        <v>71</v>
      </c>
      <c r="B5" s="16" t="s">
        <v>72</v>
      </c>
      <c r="C5" s="17" t="s">
        <v>73</v>
      </c>
      <c r="D5" s="170"/>
      <c r="E5" s="152"/>
      <c r="F5" s="154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</row>
    <row r="6" spans="1:68" s="52" customFormat="1" ht="21.6" customHeight="1">
      <c r="A6" s="60"/>
      <c r="B6" s="60"/>
      <c r="C6" s="60"/>
      <c r="D6" s="60"/>
      <c r="E6" s="58" t="s">
        <v>51</v>
      </c>
      <c r="F6" s="61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</row>
    <row r="7" spans="1:68" s="52" customFormat="1" ht="21.6" customHeight="1">
      <c r="A7" s="43" t="s">
        <v>295</v>
      </c>
      <c r="B7" s="43" t="s">
        <v>294</v>
      </c>
      <c r="C7" s="43" t="s">
        <v>296</v>
      </c>
      <c r="D7" s="138" t="s">
        <v>276</v>
      </c>
      <c r="E7" s="138" t="s">
        <v>297</v>
      </c>
      <c r="F7" s="61">
        <v>100000</v>
      </c>
    </row>
    <row r="8" spans="1:68" ht="21.6" customHeight="1">
      <c r="A8" s="57"/>
      <c r="B8" s="57"/>
      <c r="C8" s="57"/>
      <c r="D8" s="57"/>
      <c r="E8" s="62"/>
      <c r="F8" s="63"/>
    </row>
    <row r="9" spans="1:68" ht="21.6" customHeight="1">
      <c r="A9" s="57"/>
      <c r="B9" s="57"/>
      <c r="C9" s="57"/>
      <c r="D9" s="64"/>
      <c r="E9" s="65"/>
      <c r="F9" s="63"/>
    </row>
    <row r="10" spans="1:68" ht="21.6" customHeight="1">
      <c r="A10" s="43"/>
      <c r="B10" s="43"/>
      <c r="C10" s="43"/>
      <c r="D10" s="64"/>
      <c r="E10" s="65"/>
      <c r="F10" s="63"/>
    </row>
    <row r="11" spans="1:68" ht="21.6" customHeight="1">
      <c r="A11" s="43"/>
      <c r="B11" s="43"/>
      <c r="C11" s="43"/>
      <c r="D11" s="64"/>
      <c r="E11" s="65"/>
      <c r="F11" s="63"/>
    </row>
    <row r="12" spans="1:68" ht="21.6" customHeight="1">
      <c r="A12" s="43"/>
      <c r="B12" s="43"/>
      <c r="C12" s="43"/>
      <c r="D12" s="64"/>
      <c r="E12" s="65"/>
      <c r="F12" s="63"/>
    </row>
    <row r="13" spans="1:68" ht="21.6" customHeight="1">
      <c r="A13" s="43"/>
      <c r="B13" s="43"/>
      <c r="C13" s="43"/>
      <c r="D13" s="64"/>
      <c r="E13" s="65"/>
      <c r="F13" s="63"/>
    </row>
    <row r="14" spans="1:68" ht="21.6" customHeight="1">
      <c r="A14" s="43"/>
      <c r="B14" s="43"/>
      <c r="C14" s="43"/>
      <c r="D14" s="64"/>
      <c r="E14" s="65"/>
      <c r="F14" s="63"/>
    </row>
    <row r="15" spans="1:68" ht="21.6" customHeight="1">
      <c r="A15" s="43"/>
      <c r="B15" s="43"/>
      <c r="C15" s="43"/>
      <c r="D15" s="64"/>
      <c r="E15" s="65"/>
      <c r="F15" s="63"/>
    </row>
    <row r="16" spans="1:68" ht="21.6" customHeight="1">
      <c r="A16" s="60"/>
      <c r="B16" s="60"/>
      <c r="C16" s="60"/>
      <c r="D16" s="64"/>
      <c r="E16" s="62"/>
      <c r="F16" s="63"/>
    </row>
    <row r="17" spans="1:6" ht="21.6" customHeight="1">
      <c r="A17" s="60"/>
      <c r="B17" s="60"/>
      <c r="C17" s="60"/>
      <c r="D17" s="64"/>
      <c r="E17" s="65"/>
      <c r="F17" s="63"/>
    </row>
    <row r="18" spans="1:6" ht="21.6" customHeight="1">
      <c r="A18" s="43"/>
      <c r="B18" s="43"/>
      <c r="C18" s="43"/>
      <c r="D18" s="64"/>
      <c r="E18" s="65"/>
      <c r="F18" s="63"/>
    </row>
    <row r="19" spans="1:6" ht="21.6" customHeight="1">
      <c r="A19" s="43"/>
      <c r="B19" s="43"/>
      <c r="C19" s="43"/>
      <c r="D19" s="64"/>
      <c r="E19" s="65"/>
      <c r="F19" s="63"/>
    </row>
    <row r="20" spans="1:6" ht="21.6" customHeight="1">
      <c r="A20" s="43"/>
      <c r="B20" s="43"/>
      <c r="C20" s="43"/>
      <c r="D20" s="64"/>
      <c r="E20" s="65"/>
      <c r="F20" s="63"/>
    </row>
    <row r="21" spans="1:6" ht="21.6" customHeight="1">
      <c r="A21" s="43"/>
      <c r="B21" s="43"/>
      <c r="C21" s="43"/>
      <c r="D21" s="64"/>
      <c r="E21" s="65"/>
      <c r="F21" s="63"/>
    </row>
    <row r="22" spans="1:6" ht="21.6" customHeight="1">
      <c r="A22" s="43"/>
      <c r="B22" s="43"/>
      <c r="C22" s="43"/>
      <c r="D22" s="64"/>
      <c r="E22" s="65"/>
      <c r="F22" s="63"/>
    </row>
    <row r="23" spans="1:6" ht="21.6" customHeight="1">
      <c r="A23" s="43"/>
      <c r="B23" s="43"/>
      <c r="C23" s="43"/>
      <c r="D23" s="64"/>
      <c r="E23" s="65"/>
      <c r="F23" s="63"/>
    </row>
    <row r="24" spans="1:6" ht="21.6" customHeight="1">
      <c r="A24" s="43"/>
      <c r="B24" s="43"/>
      <c r="C24" s="43"/>
      <c r="D24" s="64"/>
      <c r="E24" s="65"/>
      <c r="F24" s="63"/>
    </row>
    <row r="25" spans="1:6" ht="21.6" customHeight="1">
      <c r="A25" s="43"/>
      <c r="B25" s="43"/>
      <c r="C25" s="43"/>
      <c r="D25" s="64"/>
      <c r="E25" s="65"/>
      <c r="F25" s="63"/>
    </row>
    <row r="26" spans="1:6" ht="21.6" customHeight="1">
      <c r="A26" s="43"/>
      <c r="B26" s="43"/>
      <c r="C26" s="43"/>
      <c r="D26" s="64"/>
      <c r="E26" s="65"/>
      <c r="F26" s="63"/>
    </row>
    <row r="27" spans="1:6" ht="21.6" customHeight="1">
      <c r="A27" s="43"/>
      <c r="B27" s="43"/>
      <c r="C27" s="43"/>
      <c r="D27" s="64"/>
      <c r="E27" s="65"/>
      <c r="F27" s="63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803149606299213" right="0.74803149606299213" top="0.98425196850393704" bottom="1.21" header="0.51181102362204722" footer="0.81"/>
  <pageSetup paperSize="9" scale="78" orientation="portrait" r:id="rId1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259</v>
      </c>
      <c r="I1" s="48"/>
    </row>
    <row r="2" spans="1:9" s="2" customFormat="1" ht="30" customHeight="1">
      <c r="A2" s="147" t="s">
        <v>260</v>
      </c>
      <c r="B2" s="147"/>
      <c r="C2" s="147"/>
      <c r="D2" s="147"/>
      <c r="E2" s="147"/>
      <c r="F2" s="147"/>
      <c r="G2" s="147"/>
      <c r="H2" s="147"/>
      <c r="I2" s="49"/>
    </row>
    <row r="3" spans="1:9" s="1" customFormat="1" ht="20.25" customHeight="1">
      <c r="A3" s="148" t="s">
        <v>2</v>
      </c>
      <c r="B3" s="161"/>
      <c r="C3" s="161"/>
      <c r="D3" s="161"/>
      <c r="E3" s="36"/>
      <c r="F3" s="36"/>
      <c r="G3" s="36"/>
      <c r="H3" s="8" t="s">
        <v>3</v>
      </c>
      <c r="I3" s="48"/>
    </row>
    <row r="4" spans="1:9" ht="20.100000000000001" customHeight="1">
      <c r="A4" s="152" t="s">
        <v>261</v>
      </c>
      <c r="B4" s="152" t="s">
        <v>262</v>
      </c>
      <c r="C4" s="154" t="s">
        <v>263</v>
      </c>
      <c r="D4" s="154"/>
      <c r="E4" s="154"/>
      <c r="F4" s="154"/>
      <c r="G4" s="154"/>
      <c r="H4" s="154"/>
      <c r="I4" s="50"/>
    </row>
    <row r="5" spans="1:9" ht="20.100000000000001" customHeight="1">
      <c r="A5" s="152"/>
      <c r="B5" s="152"/>
      <c r="C5" s="171" t="s">
        <v>51</v>
      </c>
      <c r="D5" s="173" t="s">
        <v>146</v>
      </c>
      <c r="E5" s="38" t="s">
        <v>264</v>
      </c>
      <c r="F5" s="39"/>
      <c r="G5" s="39"/>
      <c r="H5" s="174" t="s">
        <v>151</v>
      </c>
      <c r="I5" s="50"/>
    </row>
    <row r="6" spans="1:9" ht="33.75" customHeight="1">
      <c r="A6" s="153"/>
      <c r="B6" s="153"/>
      <c r="C6" s="172"/>
      <c r="D6" s="145"/>
      <c r="E6" s="40" t="s">
        <v>66</v>
      </c>
      <c r="F6" s="41" t="s">
        <v>265</v>
      </c>
      <c r="G6" s="42" t="s">
        <v>266</v>
      </c>
      <c r="H6" s="175"/>
      <c r="I6" s="50"/>
    </row>
    <row r="7" spans="1:9" ht="20.100000000000001" customHeight="1">
      <c r="A7" s="57"/>
      <c r="B7" s="58" t="s">
        <v>51</v>
      </c>
      <c r="C7" s="45">
        <f>((SUM(C8:C8)))</f>
        <v>7</v>
      </c>
      <c r="D7" s="45">
        <f t="shared" ref="D7" si="0">((SUM(D8:D8)))</f>
        <v>0</v>
      </c>
      <c r="E7" s="45">
        <f>((SUM(E8:E8)))</f>
        <v>3</v>
      </c>
      <c r="F7" s="45"/>
      <c r="G7" s="45">
        <f>((SUM(G8:G8)))</f>
        <v>3</v>
      </c>
      <c r="H7" s="45">
        <f>((SUM(H8:H8)))</f>
        <v>4</v>
      </c>
      <c r="I7" s="51"/>
    </row>
    <row r="8" spans="1:9" ht="20.100000000000001" customHeight="1">
      <c r="A8" s="139" t="s">
        <v>298</v>
      </c>
      <c r="B8" s="140" t="s">
        <v>290</v>
      </c>
      <c r="C8" s="44">
        <f>((SUM(D8:D8)+SUM(F8:H8)))</f>
        <v>7</v>
      </c>
      <c r="D8" s="44"/>
      <c r="E8" s="45">
        <f>((SUM(F8:G8)))</f>
        <v>3</v>
      </c>
      <c r="F8" s="44"/>
      <c r="G8" s="44">
        <v>3</v>
      </c>
      <c r="H8" s="44">
        <v>4</v>
      </c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E8 C8 C7:H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 r:id="rId1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76"/>
      <c r="B1" s="176"/>
      <c r="C1" s="176"/>
      <c r="D1" s="176"/>
      <c r="E1" s="5"/>
      <c r="F1" s="5"/>
      <c r="G1" s="5"/>
      <c r="H1" s="6" t="s">
        <v>267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47" t="s">
        <v>268</v>
      </c>
      <c r="B2" s="147"/>
      <c r="C2" s="147"/>
      <c r="D2" s="147"/>
      <c r="E2" s="147"/>
      <c r="F2" s="147"/>
      <c r="G2" s="147"/>
      <c r="H2" s="147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48" t="s">
        <v>2</v>
      </c>
      <c r="B3" s="161"/>
      <c r="C3" s="161"/>
      <c r="D3" s="161"/>
      <c r="E3" s="161"/>
      <c r="F3" s="7"/>
      <c r="G3" s="7"/>
      <c r="H3" s="8" t="s">
        <v>3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50</v>
      </c>
      <c r="B4" s="9"/>
      <c r="C4" s="9"/>
      <c r="D4" s="10"/>
      <c r="E4" s="11"/>
      <c r="F4" s="154" t="s">
        <v>269</v>
      </c>
      <c r="G4" s="154"/>
      <c r="H4" s="154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61</v>
      </c>
      <c r="B5" s="13"/>
      <c r="C5" s="14"/>
      <c r="D5" s="170" t="s">
        <v>62</v>
      </c>
      <c r="E5" s="152" t="s">
        <v>81</v>
      </c>
      <c r="F5" s="144" t="s">
        <v>51</v>
      </c>
      <c r="G5" s="144" t="s">
        <v>77</v>
      </c>
      <c r="H5" s="154" t="s">
        <v>78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71</v>
      </c>
      <c r="B6" s="16" t="s">
        <v>72</v>
      </c>
      <c r="C6" s="17" t="s">
        <v>73</v>
      </c>
      <c r="D6" s="177"/>
      <c r="E6" s="153"/>
      <c r="F6" s="145"/>
      <c r="G6" s="145"/>
      <c r="H6" s="155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/>
      <c r="E7" s="54"/>
      <c r="F7" s="19">
        <f>((SUM(G7:H7)))</f>
        <v>0</v>
      </c>
      <c r="G7" s="20"/>
      <c r="H7" s="19"/>
      <c r="I7" s="55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 r:id="rId1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270</v>
      </c>
      <c r="I1" s="48"/>
    </row>
    <row r="2" spans="1:9" s="2" customFormat="1" ht="30" customHeight="1">
      <c r="A2" s="147" t="s">
        <v>271</v>
      </c>
      <c r="B2" s="147"/>
      <c r="C2" s="147"/>
      <c r="D2" s="147"/>
      <c r="E2" s="147"/>
      <c r="F2" s="147"/>
      <c r="G2" s="147"/>
      <c r="H2" s="147"/>
      <c r="I2" s="49"/>
    </row>
    <row r="3" spans="1:9" s="1" customFormat="1" ht="20.25" customHeight="1">
      <c r="A3" s="148" t="s">
        <v>2</v>
      </c>
      <c r="B3" s="161"/>
      <c r="C3" s="161"/>
      <c r="D3" s="161"/>
      <c r="E3" s="36"/>
      <c r="F3" s="36"/>
      <c r="G3" s="36"/>
      <c r="H3" s="8" t="s">
        <v>3</v>
      </c>
      <c r="I3" s="48"/>
    </row>
    <row r="4" spans="1:9" ht="20.100000000000001" customHeight="1">
      <c r="A4" s="152" t="s">
        <v>261</v>
      </c>
      <c r="B4" s="152" t="s">
        <v>262</v>
      </c>
      <c r="C4" s="154" t="s">
        <v>263</v>
      </c>
      <c r="D4" s="154"/>
      <c r="E4" s="154"/>
      <c r="F4" s="154"/>
      <c r="G4" s="154"/>
      <c r="H4" s="154"/>
      <c r="I4" s="50"/>
    </row>
    <row r="5" spans="1:9" ht="20.100000000000001" customHeight="1">
      <c r="A5" s="152"/>
      <c r="B5" s="152"/>
      <c r="C5" s="171" t="s">
        <v>51</v>
      </c>
      <c r="D5" s="173" t="s">
        <v>146</v>
      </c>
      <c r="E5" s="38" t="s">
        <v>264</v>
      </c>
      <c r="F5" s="39"/>
      <c r="G5" s="39"/>
      <c r="H5" s="174" t="s">
        <v>151</v>
      </c>
      <c r="I5" s="50"/>
    </row>
    <row r="6" spans="1:9" ht="33.75" customHeight="1">
      <c r="A6" s="153"/>
      <c r="B6" s="153"/>
      <c r="C6" s="172"/>
      <c r="D6" s="145"/>
      <c r="E6" s="40" t="s">
        <v>66</v>
      </c>
      <c r="F6" s="41" t="s">
        <v>265</v>
      </c>
      <c r="G6" s="42" t="s">
        <v>266</v>
      </c>
      <c r="H6" s="175"/>
      <c r="I6" s="50"/>
    </row>
    <row r="7" spans="1:9" ht="20.100000000000001" customHeight="1">
      <c r="A7" s="43"/>
      <c r="B7" s="43"/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46"/>
      <c r="B9" s="46"/>
      <c r="C9" s="46"/>
      <c r="D9" s="46"/>
      <c r="E9" s="47"/>
      <c r="F9" s="46"/>
      <c r="G9" s="46"/>
      <c r="H9" s="46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 r:id="rId1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76"/>
      <c r="B1" s="176"/>
      <c r="C1" s="176"/>
      <c r="D1" s="176"/>
      <c r="E1" s="5"/>
      <c r="F1" s="5"/>
      <c r="G1" s="5"/>
      <c r="H1" s="6" t="s">
        <v>272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47" t="s">
        <v>273</v>
      </c>
      <c r="B2" s="147"/>
      <c r="C2" s="147"/>
      <c r="D2" s="147"/>
      <c r="E2" s="147"/>
      <c r="F2" s="147"/>
      <c r="G2" s="147"/>
      <c r="H2" s="147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48" t="s">
        <v>2</v>
      </c>
      <c r="B3" s="161"/>
      <c r="C3" s="161"/>
      <c r="D3" s="161"/>
      <c r="E3" s="161"/>
      <c r="F3" s="7"/>
      <c r="G3" s="7"/>
      <c r="H3" s="8" t="s">
        <v>3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50</v>
      </c>
      <c r="B4" s="9"/>
      <c r="C4" s="9"/>
      <c r="D4" s="10"/>
      <c r="E4" s="11"/>
      <c r="F4" s="154" t="s">
        <v>274</v>
      </c>
      <c r="G4" s="154"/>
      <c r="H4" s="154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61</v>
      </c>
      <c r="B5" s="13"/>
      <c r="C5" s="14"/>
      <c r="D5" s="170" t="s">
        <v>62</v>
      </c>
      <c r="E5" s="152" t="s">
        <v>81</v>
      </c>
      <c r="F5" s="144" t="s">
        <v>51</v>
      </c>
      <c r="G5" s="144" t="s">
        <v>77</v>
      </c>
      <c r="H5" s="154" t="s">
        <v>78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71</v>
      </c>
      <c r="B6" s="16" t="s">
        <v>72</v>
      </c>
      <c r="C6" s="17" t="s">
        <v>73</v>
      </c>
      <c r="D6" s="177"/>
      <c r="E6" s="153"/>
      <c r="F6" s="145"/>
      <c r="G6" s="145"/>
      <c r="H6" s="155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18"/>
      <c r="E7" s="18"/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命名范围</vt:lpstr>
      </vt:variant>
      <vt:variant>
        <vt:i4>6</vt:i4>
      </vt:variant>
    </vt:vector>
  </HeadingPairs>
  <TitlesOfParts>
    <vt:vector size="18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Sheet1</vt:lpstr>
      <vt:lpstr>'3'!Print_Area</vt:lpstr>
      <vt:lpstr>'3-2'!Print_Area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2017-04-05T08:39:53Z</cp:lastPrinted>
  <dcterms:created xsi:type="dcterms:W3CDTF">1996-12-17T01:32:00Z</dcterms:created>
  <dcterms:modified xsi:type="dcterms:W3CDTF">2017-04-05T08:39:56Z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